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BUREAU\DOCUMENTS COMPAGNIE\ASS_GENERALES_et_RESULTATS\"/>
    </mc:Choice>
  </mc:AlternateContent>
  <xr:revisionPtr revIDLastSave="0" documentId="8_{9D558D4A-7FB7-4F83-B6D1-EEC84E586CB5}" xr6:coauthVersionLast="45" xr6:coauthVersionMax="45" xr10:uidLastSave="{00000000-0000-0000-0000-000000000000}"/>
  <bookViews>
    <workbookView xWindow="-120" yWindow="-120" windowWidth="20730" windowHeight="11160" tabRatio="501" activeTab="1" xr2:uid="{00000000-000D-0000-FFFF-FFFF00000000}"/>
  </bookViews>
  <sheets>
    <sheet name="Résultats 2020" sheetId="25" r:id="rId1"/>
    <sheet name="Résultats 2019" sheetId="24" r:id="rId2"/>
    <sheet name="Résultats 2018" sheetId="22" r:id="rId3"/>
    <sheet name="Résultats 2017" sheetId="21" r:id="rId4"/>
    <sheet name="Résultats 2016" sheetId="20" r:id="rId5"/>
    <sheet name="Résultats 2015" sheetId="19" r:id="rId6"/>
    <sheet name="JANY" sheetId="18" r:id="rId7"/>
    <sheet name="Résultats 2014" sheetId="17" r:id="rId8"/>
    <sheet name="Résultats 2013" sheetId="16" r:id="rId9"/>
    <sheet name="Résultats 2012" sheetId="15" r:id="rId10"/>
    <sheet name="Résultats 2011" sheetId="13" r:id="rId11"/>
    <sheet name="Résultats 2010" sheetId="12" r:id="rId12"/>
    <sheet name="Résultats 2009" sheetId="11" r:id="rId13"/>
    <sheet name="Résultats 2008" sheetId="10" r:id="rId14"/>
    <sheet name="Résultats 2007" sheetId="9" r:id="rId15"/>
    <sheet name="Résultats 2006" sheetId="8" r:id="rId16"/>
    <sheet name="Résultats 2005" sheetId="7" r:id="rId17"/>
    <sheet name="Résultats 2004" sheetId="6" r:id="rId18"/>
    <sheet name="Résultats 2003" sheetId="5" r:id="rId19"/>
    <sheet name="Résultats 2002" sheetId="4" r:id="rId20"/>
    <sheet name="Résultats 2001" sheetId="23" r:id="rId21"/>
    <sheet name="Résultats 1987 à 2001" sheetId="1" r:id="rId22"/>
  </sheets>
  <definedNames>
    <definedName name="_xlnm._FilterDatabase" localSheetId="21" hidden="1">'Résultats 1987 à 2001'!$A$1:$F$394</definedName>
    <definedName name="_xlnm._FilterDatabase" localSheetId="19" hidden="1">'Résultats 2002'!$A$1:$G$52</definedName>
    <definedName name="_xlnm._FilterDatabase" localSheetId="16" hidden="1">'Résultats 2005'!$A$1:$G$75</definedName>
    <definedName name="_xlnm._FilterDatabase" localSheetId="7" hidden="1">'Résultats 2014'!$A$1:$F$49</definedName>
    <definedName name="_xlnm._FilterDatabase" localSheetId="5" hidden="1">'Résultats 2015'!$A$1:$F$52</definedName>
    <definedName name="_xlnm._FilterDatabase" localSheetId="4" hidden="1">'Résultats 2016'!$A$1:$I$54</definedName>
    <definedName name="_xlnm._FilterDatabase" localSheetId="3" hidden="1">'Résultats 2017'!$A$1:$I$83</definedName>
    <definedName name="_xlnm._FilterDatabase" localSheetId="2" hidden="1">'Résultats 2018'!$A$1:$I$62</definedName>
    <definedName name="_xlnm._FilterDatabase" localSheetId="1" hidden="1">'Résultats 2019'!$A$1:$E$72</definedName>
    <definedName name="_xlnm._FilterDatabase" localSheetId="0" hidden="1">'Résultats 2020'!$A$1:$I$73</definedName>
    <definedName name="_xlnm.Print_Titles" localSheetId="21">'Résultats 1987 à 2001'!$1:$1</definedName>
    <definedName name="_xlnm.Print_Area" localSheetId="21">'Résultats 1987 à 2001'!$A$136:$F$168</definedName>
  </definedNames>
  <calcPr calcId="181029"/>
  <pivotCaches>
    <pivotCache cacheId="0" r:id="rId2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5" i="25" l="1"/>
  <c r="H73" i="25"/>
  <c r="C74" i="24" l="1"/>
  <c r="H61" i="22" l="1"/>
  <c r="J60" i="22" l="1"/>
  <c r="J47" i="22"/>
  <c r="J36" i="22"/>
  <c r="J21" i="22"/>
  <c r="J18" i="22"/>
  <c r="J15" i="22"/>
  <c r="J14" i="22"/>
  <c r="J9" i="22"/>
  <c r="J61" i="22" l="1"/>
  <c r="D68" i="22"/>
  <c r="J62" i="22" l="1"/>
  <c r="G59" i="21" l="1"/>
  <c r="G55" i="21"/>
  <c r="G26" i="21"/>
  <c r="G83" i="21" l="1"/>
  <c r="G75" i="21"/>
  <c r="G65" i="21"/>
  <c r="G51" i="21"/>
  <c r="G44" i="21"/>
  <c r="G39" i="21"/>
  <c r="G35" i="21"/>
  <c r="G16" i="21"/>
  <c r="G5" i="21"/>
  <c r="G87" i="21" l="1"/>
  <c r="G85" i="21"/>
  <c r="G88" i="21" s="1"/>
  <c r="D107" i="21"/>
  <c r="E59" i="20" l="1"/>
  <c r="D56" i="19"/>
  <c r="E55" i="19" s="1"/>
  <c r="E61" i="17"/>
  <c r="E53" i="17"/>
  <c r="E55" i="17"/>
  <c r="E59" i="16"/>
  <c r="E58" i="16"/>
  <c r="E57" i="16"/>
  <c r="E55" i="16"/>
  <c r="E56" i="16"/>
  <c r="E53" i="16"/>
  <c r="E54" i="16"/>
  <c r="E51" i="16"/>
  <c r="E50" i="16" s="1"/>
  <c r="E64" i="15"/>
  <c r="E65" i="15"/>
  <c r="E63" i="15"/>
  <c r="E62" i="15"/>
  <c r="E61" i="15"/>
  <c r="E60" i="15"/>
  <c r="E59" i="15"/>
  <c r="E58" i="15"/>
  <c r="E57" i="15"/>
  <c r="E66" i="15"/>
  <c r="E56" i="15"/>
  <c r="E59" i="13"/>
  <c r="E58" i="13"/>
  <c r="E57" i="13"/>
  <c r="E52" i="13"/>
  <c r="E53" i="13"/>
  <c r="E63" i="13"/>
  <c r="E54" i="13"/>
  <c r="E56" i="13"/>
  <c r="E55" i="13"/>
  <c r="E62" i="13"/>
  <c r="E61" i="13"/>
  <c r="E60" i="13"/>
  <c r="E51" i="13"/>
  <c r="E50" i="13"/>
  <c r="E51" i="12"/>
  <c r="E50" i="12"/>
  <c r="E45" i="12"/>
  <c r="E49" i="12"/>
  <c r="E47" i="12"/>
  <c r="E48" i="12"/>
  <c r="E46" i="12"/>
  <c r="E44" i="12"/>
  <c r="E43" i="12"/>
  <c r="D58" i="4"/>
  <c r="D57" i="4"/>
  <c r="D56" i="4"/>
  <c r="E82" i="7"/>
  <c r="E55" i="15" l="1"/>
  <c r="E49" i="13"/>
  <c r="E52" i="17"/>
</calcChain>
</file>

<file path=xl/sharedStrings.xml><?xml version="1.0" encoding="utf-8"?>
<sst xmlns="http://schemas.openxmlformats.org/spreadsheetml/2006/main" count="7940" uniqueCount="580">
  <si>
    <t>DATE</t>
  </si>
  <si>
    <t>CHAMPIONNAT</t>
  </si>
  <si>
    <t>TYPE de TIR</t>
  </si>
  <si>
    <t>CATEGORIE</t>
  </si>
  <si>
    <t>PLACE</t>
  </si>
  <si>
    <t>NOM / Prénom</t>
  </si>
  <si>
    <t>SOMME</t>
  </si>
  <si>
    <t>BEURSAULT</t>
  </si>
  <si>
    <t>CF</t>
  </si>
  <si>
    <t>PIERRA DANY</t>
  </si>
  <si>
    <t>PIERRA SYLVIE</t>
  </si>
  <si>
    <t>FRANCE</t>
  </si>
  <si>
    <t>4 ex-eaquo</t>
  </si>
  <si>
    <t>SALLE</t>
  </si>
  <si>
    <t>JF</t>
  </si>
  <si>
    <t>PICARDIE</t>
  </si>
  <si>
    <t>FEDERAL</t>
  </si>
  <si>
    <t>BF</t>
  </si>
  <si>
    <t>SUISSE DELPHINE</t>
  </si>
  <si>
    <t>POTTIER M.JEANNE</t>
  </si>
  <si>
    <t>MH</t>
  </si>
  <si>
    <t>GOSSET OLIVIER</t>
  </si>
  <si>
    <t>?</t>
  </si>
  <si>
    <t>SH</t>
  </si>
  <si>
    <t>CLERE JANY</t>
  </si>
  <si>
    <t>MF</t>
  </si>
  <si>
    <t>-18 ANS</t>
  </si>
  <si>
    <t>PRINGUET OLIVIER</t>
  </si>
  <si>
    <t>SD</t>
  </si>
  <si>
    <t>GUILLET MICHELE</t>
  </si>
  <si>
    <t>BH</t>
  </si>
  <si>
    <t>CALIPPE CEDRIC</t>
  </si>
  <si>
    <t>CH</t>
  </si>
  <si>
    <t>SKRZYNSKI BEATRICE</t>
  </si>
  <si>
    <t>MORONVALLE EMILIE</t>
  </si>
  <si>
    <t>GAILLARD ALEXANDRE</t>
  </si>
  <si>
    <t>ROUGIER DANIEL</t>
  </si>
  <si>
    <t>DONDA FABIENNE</t>
  </si>
  <si>
    <t>VILLAIN DEBORAH</t>
  </si>
  <si>
    <t>LEMAIRE SERGE</t>
  </si>
  <si>
    <t>PLAQUET RUDY</t>
  </si>
  <si>
    <t>CAHIER GERARD</t>
  </si>
  <si>
    <t>VAILLANT ANGELIQUE</t>
  </si>
  <si>
    <t>THOREL PIERRICK</t>
  </si>
  <si>
    <t>JH</t>
  </si>
  <si>
    <t>VH</t>
  </si>
  <si>
    <t>WILLEMS JEAN CLAUDE</t>
  </si>
  <si>
    <t>CAHIER CELINE</t>
  </si>
  <si>
    <t>CAMPAGNE</t>
  </si>
  <si>
    <t>VH AP</t>
  </si>
  <si>
    <t>DEHAINAULT XAVIER</t>
  </si>
  <si>
    <t>FITA</t>
  </si>
  <si>
    <t>JH surcl.SH</t>
  </si>
  <si>
    <t>PATURE CECILE</t>
  </si>
  <si>
    <t>CLERE  JANY</t>
  </si>
  <si>
    <t>PEUGEOT  DANIEL</t>
  </si>
  <si>
    <t>ROUGIER  DANIEL</t>
  </si>
  <si>
    <t>VALLANCOURT  SANDRINE</t>
  </si>
  <si>
    <t>BOCQUET  LUDOVIC</t>
  </si>
  <si>
    <t>NORTIER  GREGORY</t>
  </si>
  <si>
    <t>WILLEMS  JAN</t>
  </si>
  <si>
    <t>MH AP</t>
  </si>
  <si>
    <t>VF AP</t>
  </si>
  <si>
    <t>CLERE  NICOLE</t>
  </si>
  <si>
    <t>CLERE  CYRIL</t>
  </si>
  <si>
    <t>SH AP</t>
  </si>
  <si>
    <t>JH AP</t>
  </si>
  <si>
    <t>CARPENTIER  LOÏC</t>
  </si>
  <si>
    <t>LAMBERT  THIBAUT</t>
  </si>
  <si>
    <t>THOQUENNE  ROLAND</t>
  </si>
  <si>
    <t>NORTIER  FABIEN</t>
  </si>
  <si>
    <t>DOLHEN  VINCENT</t>
  </si>
  <si>
    <t>DONDA  FABIENNE</t>
  </si>
  <si>
    <t>JF AP</t>
  </si>
  <si>
    <t>CH AP</t>
  </si>
  <si>
    <t>BH AP</t>
  </si>
  <si>
    <t>ROY</t>
  </si>
  <si>
    <t>FINALISTE</t>
  </si>
  <si>
    <t>BRISSIAUD  BENOIT</t>
  </si>
  <si>
    <t>RECORD PICARDIE ?  672</t>
  </si>
  <si>
    <t>REC PICARDIE  France ? 671</t>
  </si>
  <si>
    <t>THOREL  PIERRICK</t>
  </si>
  <si>
    <t>VD AP</t>
  </si>
  <si>
    <t>RECORD PICARDIE ?  635</t>
  </si>
  <si>
    <t>RECORD PICARDIE ?  642</t>
  </si>
  <si>
    <t>VAILLANT  FRANCK</t>
  </si>
  <si>
    <t>CHAMPIONNE de France</t>
  </si>
  <si>
    <t>2ème Cht France</t>
  </si>
  <si>
    <t>WILLEMS JAN</t>
  </si>
  <si>
    <t>JH CO</t>
  </si>
  <si>
    <t>UNIVERSITAIRE</t>
  </si>
  <si>
    <t>VILLET  CATHERINE</t>
  </si>
  <si>
    <t>BF CL</t>
  </si>
  <si>
    <t>JH CL</t>
  </si>
  <si>
    <t>VFAP</t>
  </si>
  <si>
    <t>CL MH</t>
  </si>
  <si>
    <t>K CH</t>
  </si>
  <si>
    <t>K JH</t>
  </si>
  <si>
    <t>NORTIER GREGORY</t>
  </si>
  <si>
    <t>K VH</t>
  </si>
  <si>
    <t>CL BF</t>
  </si>
  <si>
    <t>CL JH</t>
  </si>
  <si>
    <t>K MH</t>
  </si>
  <si>
    <t>K SF</t>
  </si>
  <si>
    <t>K SH</t>
  </si>
  <si>
    <t>CLERE CYRIL</t>
  </si>
  <si>
    <t>CL MF</t>
  </si>
  <si>
    <t>CL SH</t>
  </si>
  <si>
    <t>UNIVERSIT.SALLE</t>
  </si>
  <si>
    <t>Odile BOUSSIERE</t>
  </si>
  <si>
    <t>Sans viseur - Tir campagne</t>
  </si>
  <si>
    <t>Championne France 1994</t>
  </si>
  <si>
    <t>Championne France 1997</t>
  </si>
  <si>
    <t>Championne France 1998</t>
  </si>
  <si>
    <t>Championne France 1999</t>
  </si>
  <si>
    <t>2ème par équipe  1994</t>
  </si>
  <si>
    <t>2ème par équipe  1996</t>
  </si>
  <si>
    <t>Championne d' Europe par équipe  1999</t>
  </si>
  <si>
    <t>CL S/Viseur</t>
  </si>
  <si>
    <t>BOUSSIERE  ODILE</t>
  </si>
  <si>
    <t>POQUET AGNES</t>
  </si>
  <si>
    <t>CL SF</t>
  </si>
  <si>
    <t>Cht Monde 2002 (Australie)</t>
  </si>
  <si>
    <t>Championne France 2000</t>
  </si>
  <si>
    <t>2ème Cht Monde 2000 (Italie)</t>
  </si>
  <si>
    <t>8ème Europe 2001 (Rép. Tcheque)</t>
  </si>
  <si>
    <t>3ème  Jeux Mondiaux 2001 (Japon)</t>
  </si>
  <si>
    <t>d'EUROPE</t>
  </si>
  <si>
    <t>Jeux MONDIAUX</t>
  </si>
  <si>
    <t>WILLEMS-BOUSSIERE-DEHAINAULT</t>
  </si>
  <si>
    <t>Equipe</t>
  </si>
  <si>
    <t>Championne France 1992</t>
  </si>
  <si>
    <t>Championne France 1993</t>
  </si>
  <si>
    <t>Championne France 1995</t>
  </si>
  <si>
    <t>2ème par équipe  1998</t>
  </si>
  <si>
    <t>3ème Cht Monde par équipe 2000 (Italie)</t>
  </si>
  <si>
    <t>3ème France 1996</t>
  </si>
  <si>
    <t>3ème France 1991</t>
  </si>
  <si>
    <t>Championne du Monde  1994 (Vertus)</t>
  </si>
  <si>
    <t>3ème Europe 1995 (Norvège)</t>
  </si>
  <si>
    <t>Championne du Monde  1996 (Slovénie)</t>
  </si>
  <si>
    <t>2ème au Cht Monde  1998 (Autriche)</t>
  </si>
  <si>
    <t>Championne d'Europe  1999 (Slovénie)</t>
  </si>
  <si>
    <t>Jeux MONDIAUX 2001</t>
  </si>
  <si>
    <t>Championnat d'EUROPE 2001</t>
  </si>
  <si>
    <t>Concours Jeunes</t>
  </si>
  <si>
    <t>EPPEVILE</t>
  </si>
  <si>
    <t>JEUNES</t>
  </si>
  <si>
    <t>N3</t>
  </si>
  <si>
    <t>AMELIE  DE BRUYNE</t>
  </si>
  <si>
    <t>XAVIER  DEHAINAULT</t>
  </si>
  <si>
    <t>NORTIER FABIEN</t>
  </si>
  <si>
    <t>NESLE</t>
  </si>
  <si>
    <t>N2</t>
  </si>
  <si>
    <t>PIERRE-LEXANDRE GAURET</t>
  </si>
  <si>
    <t>MOREUIL  (finale 80)</t>
  </si>
  <si>
    <t>N1</t>
  </si>
  <si>
    <t>JULIEN  DUVAL</t>
  </si>
  <si>
    <t xml:space="preserve">DEHAINAULT XAVIER  </t>
  </si>
  <si>
    <t xml:space="preserve">VILLET CATHERINE  </t>
  </si>
  <si>
    <t xml:space="preserve">DE BRUYNE AMELIE  </t>
  </si>
  <si>
    <t xml:space="preserve">DUVAL JULIEN  </t>
  </si>
  <si>
    <t>CARON  CORALIE</t>
  </si>
  <si>
    <t>JEUNES finale 80</t>
  </si>
  <si>
    <t>JEUNES finale PICARDIE</t>
  </si>
  <si>
    <t>COMPIEGNE (finale PICARDIE)</t>
  </si>
  <si>
    <t>CHAMPION de France</t>
  </si>
  <si>
    <t>CINQ NATIONS</t>
  </si>
  <si>
    <t>Circuit des Cinq Nations</t>
  </si>
  <si>
    <t>Cht du Monde</t>
  </si>
  <si>
    <t>4ème Cht Monde 2002 (Australie)</t>
  </si>
  <si>
    <t>4ème Cht du Monde Tir Campagne (Australie)</t>
  </si>
  <si>
    <t>1ère place</t>
  </si>
  <si>
    <t>2ème place</t>
  </si>
  <si>
    <t>3ème place</t>
  </si>
  <si>
    <t>8ème par équipe Cht Monde 2002 (Australie)</t>
  </si>
  <si>
    <r>
      <t xml:space="preserve">Championne du Monde 2001 </t>
    </r>
    <r>
      <rPr>
        <b/>
        <sz val="12"/>
        <rFont val="Arial"/>
        <family val="2"/>
      </rPr>
      <t>TIR EN SALLE SANS VISEUR</t>
    </r>
  </si>
  <si>
    <t>Niveau 2</t>
  </si>
  <si>
    <t>JULIEN DUVAL</t>
  </si>
  <si>
    <t>Niveau 1</t>
  </si>
  <si>
    <t>CORALIE CARON</t>
  </si>
  <si>
    <t>ALEXANDRE  DE BRUYNE</t>
  </si>
  <si>
    <t>ADRIEN  VILLAIN</t>
  </si>
  <si>
    <t>MARTIN DUFRESNE</t>
  </si>
  <si>
    <t>Niveau 3</t>
  </si>
  <si>
    <t>AMIENS</t>
  </si>
  <si>
    <t>Niv  AS</t>
  </si>
  <si>
    <t>TONY PECQUEUX</t>
  </si>
  <si>
    <t>CATHERINE  VILLET</t>
  </si>
  <si>
    <t>ODILE  BOUSSIERE</t>
  </si>
  <si>
    <t>SF</t>
  </si>
  <si>
    <t>THIBAUT  LAMBERT</t>
  </si>
  <si>
    <t>FABIEN  NORTIER</t>
  </si>
  <si>
    <t>FREDERICK  COLLIGNON</t>
  </si>
  <si>
    <t>JEAN-CLAUDE  WILLEMS</t>
  </si>
  <si>
    <t>GUILLAUME BARDOL</t>
  </si>
  <si>
    <t>NATURE</t>
  </si>
  <si>
    <t>Arc libre Dame</t>
  </si>
  <si>
    <t>MICKAELE  HUBERT</t>
  </si>
  <si>
    <t>CORBIE</t>
  </si>
  <si>
    <t>VAILLY S/AISNE</t>
  </si>
  <si>
    <t>JEUNES SOMME</t>
  </si>
  <si>
    <t>JEUNES PICARDIE</t>
  </si>
  <si>
    <t>THOMAS DESJARDINS</t>
  </si>
  <si>
    <t>PIERRE ALEXANDRE GORET</t>
  </si>
  <si>
    <t>Niveau AS</t>
  </si>
  <si>
    <t>EQUIPE SOMME</t>
  </si>
  <si>
    <t>PINON  (Fabien meilleur score de Picardie)</t>
  </si>
  <si>
    <t>JANY  CLERE</t>
  </si>
  <si>
    <t>équipes</t>
  </si>
  <si>
    <t>Rassemblement</t>
  </si>
  <si>
    <t>3D</t>
  </si>
  <si>
    <t>SF arc libre</t>
  </si>
  <si>
    <t>5ème Cht France par équipes Campagne</t>
  </si>
  <si>
    <t>CHAMPIONNE de France Nature</t>
  </si>
  <si>
    <t>CHAMPIONNE du Monde 3D</t>
  </si>
  <si>
    <t>CHAMPIONNE de France 3D</t>
  </si>
  <si>
    <t>Cht d'Europe</t>
  </si>
  <si>
    <t>SF Sans viseur</t>
  </si>
  <si>
    <t>5 NATIONS</t>
  </si>
  <si>
    <t>3D Départementale</t>
  </si>
  <si>
    <t>CORALIE  CARON</t>
  </si>
  <si>
    <t>AGNES  POQUET</t>
  </si>
  <si>
    <t>Niveau 1 poulies</t>
  </si>
  <si>
    <t>MATHIEU  DESJARDINS</t>
  </si>
  <si>
    <t>MARTIN  DUFRESNE</t>
  </si>
  <si>
    <t>THOMAS  DESJARDINS</t>
  </si>
  <si>
    <t>K SVH</t>
  </si>
  <si>
    <t>K CF</t>
  </si>
  <si>
    <t>K BH</t>
  </si>
  <si>
    <t>CL F</t>
  </si>
  <si>
    <t>CL CF</t>
  </si>
  <si>
    <t>THIERRY  MARSIN</t>
  </si>
  <si>
    <t>CL F Sans Viseur</t>
  </si>
  <si>
    <t>GUILLAUME  BARDOL</t>
  </si>
  <si>
    <t>P.ALEXANDRE  GAURET</t>
  </si>
  <si>
    <t>Niveau AS poulies</t>
  </si>
  <si>
    <t>France</t>
  </si>
  <si>
    <t>MICHAËLE  HUBERT</t>
  </si>
  <si>
    <t>SF Poulies</t>
  </si>
  <si>
    <t>Equipes</t>
  </si>
  <si>
    <t>WILLEMS-COLLIGNON-LAMBERT-CLERE Cyril</t>
  </si>
  <si>
    <t>Coupe</t>
  </si>
  <si>
    <t>du Président</t>
  </si>
  <si>
    <t>WILLEMS-COLLIGNON-CLERE Jany</t>
  </si>
  <si>
    <t>Coupe de la Somme</t>
  </si>
  <si>
    <t>Division Régionale</t>
  </si>
  <si>
    <t>Poulies</t>
  </si>
  <si>
    <t>WILLEMS-COLLIGNON-LAMBERT-CLERE Jany</t>
  </si>
  <si>
    <t>CAMPAGNE  VETERANS</t>
  </si>
  <si>
    <t>21 PODIUMS</t>
  </si>
  <si>
    <t>9 PODIUMS</t>
  </si>
  <si>
    <t>Poulies                   1 PODIUM</t>
  </si>
  <si>
    <t>8 PODIUMS</t>
  </si>
  <si>
    <t>du Président          1er poulies</t>
  </si>
  <si>
    <t>Coupe de la Somme         1er</t>
  </si>
  <si>
    <t>2 PODIUMS</t>
  </si>
  <si>
    <t>BH CL</t>
  </si>
  <si>
    <t>FLORIAN  TRINQUART</t>
  </si>
  <si>
    <t>SH CL</t>
  </si>
  <si>
    <t>CH CL</t>
  </si>
  <si>
    <t>CF CL</t>
  </si>
  <si>
    <t>MH CL</t>
  </si>
  <si>
    <t>EPPEVILLE</t>
  </si>
  <si>
    <t>SEBASTIEN  VILLAIN</t>
  </si>
  <si>
    <t>MARSIN  THIERRY</t>
  </si>
  <si>
    <t>tir libre Junior</t>
  </si>
  <si>
    <t>Poulies SH S/Viseur</t>
  </si>
  <si>
    <t>2X50</t>
  </si>
  <si>
    <t>JACQUES  BARDOL</t>
  </si>
  <si>
    <t>J.CLERE-F.COLLIGNON-A.POQUET</t>
  </si>
  <si>
    <t>A.POQUET-J.C WILLEMS-J.CLERE</t>
  </si>
  <si>
    <t>Div. Rég.</t>
  </si>
  <si>
    <t>CHAMPIONNE de France CAMPAGNE</t>
  </si>
  <si>
    <t>CAMPAGNE veteran</t>
  </si>
  <si>
    <t>CL F S/Viseur</t>
  </si>
  <si>
    <t>CAMPAGNE scratch</t>
  </si>
  <si>
    <t>Agnès-Franck-Jany-J.Claude-Thibaut-Collignon-Michaële</t>
  </si>
  <si>
    <t>Open de France</t>
  </si>
  <si>
    <t>SISTERON</t>
  </si>
  <si>
    <r>
      <t xml:space="preserve"> Tir Nature (</t>
    </r>
    <r>
      <rPr>
        <b/>
        <sz val="10"/>
        <color indexed="8"/>
        <rFont val="Arial"/>
        <family val="2"/>
      </rPr>
      <t>équipe</t>
    </r>
    <r>
      <rPr>
        <sz val="10"/>
        <color indexed="8"/>
        <rFont val="Arial"/>
        <family val="2"/>
      </rPr>
      <t xml:space="preserve"> Ligue femmes)</t>
    </r>
  </si>
  <si>
    <r>
      <t>Tir 3D</t>
    </r>
    <r>
      <rPr>
        <b/>
        <sz val="10"/>
        <rFont val="Arial"/>
        <family val="2"/>
      </rPr>
      <t xml:space="preserve"> équipe</t>
    </r>
    <r>
      <rPr>
        <sz val="10"/>
        <rFont val="Arial"/>
        <family val="2"/>
      </rPr>
      <t xml:space="preserve"> départementale</t>
    </r>
  </si>
  <si>
    <t>ARGENT</t>
  </si>
  <si>
    <t>BRONZE</t>
  </si>
  <si>
    <t>OR</t>
  </si>
  <si>
    <t>TOTAL</t>
  </si>
  <si>
    <t>Porte Les Valence</t>
  </si>
  <si>
    <t>Coupe  du Président</t>
  </si>
  <si>
    <t>Equipe beursault</t>
  </si>
  <si>
    <t>Equipe Poulies</t>
  </si>
  <si>
    <t>Equipe CAMPAGNE</t>
  </si>
  <si>
    <t>Equipe Coupe de la Somme</t>
  </si>
  <si>
    <t>CL JF</t>
  </si>
  <si>
    <t>K JF</t>
  </si>
  <si>
    <t>MATHIEU  COUSIN</t>
  </si>
  <si>
    <t>Niv 3</t>
  </si>
  <si>
    <t>WILLIAM  TESSIER</t>
  </si>
  <si>
    <t>Niv 2</t>
  </si>
  <si>
    <t>Eppeville</t>
  </si>
  <si>
    <t>SV</t>
  </si>
  <si>
    <t>ODILE  DEMARQUE</t>
  </si>
  <si>
    <t>CL  CH</t>
  </si>
  <si>
    <t>TOM  DENIS</t>
  </si>
  <si>
    <t>CL BH</t>
  </si>
  <si>
    <t>CL CH</t>
  </si>
  <si>
    <t>J.CLAUDE  WILLEMS</t>
  </si>
  <si>
    <t>CRITERIUM S/VISEUR</t>
  </si>
  <si>
    <t>TIR 3D</t>
  </si>
  <si>
    <t>Corbie</t>
  </si>
  <si>
    <t>EQUIPE</t>
  </si>
  <si>
    <t>Odile - Jany - Xavier</t>
  </si>
  <si>
    <t>SD tir Libre</t>
  </si>
  <si>
    <t>2 X 50</t>
  </si>
  <si>
    <t>VF SV</t>
  </si>
  <si>
    <t>BOUQUET</t>
  </si>
  <si>
    <t>PROVINCIAL</t>
  </si>
  <si>
    <t>Qualifié</t>
  </si>
  <si>
    <t>40/12</t>
  </si>
  <si>
    <t>SALLE Circuit Régional</t>
  </si>
  <si>
    <t>Tir Libre SF</t>
  </si>
  <si>
    <t>Tir Libre SH</t>
  </si>
  <si>
    <t>EQUIPE CAMPAGNE</t>
  </si>
  <si>
    <t>DEHAINAULT-DEMARQUE-COLLIGNON-CLERE</t>
  </si>
  <si>
    <t>2X50m</t>
  </si>
  <si>
    <t>CAMPAGNE VETERAN</t>
  </si>
  <si>
    <t>CONCOURS JEUNES</t>
  </si>
  <si>
    <t>LIONEL  DUBUS</t>
  </si>
  <si>
    <t>CL SVH</t>
  </si>
  <si>
    <t>JC  WILLEMS</t>
  </si>
  <si>
    <t>Medaille  argent</t>
  </si>
  <si>
    <t>MONDE</t>
  </si>
  <si>
    <t>S/Viseur</t>
  </si>
  <si>
    <t>JEAN CLAUDE WILLEMS</t>
  </si>
  <si>
    <t>COUPE de la Somme</t>
  </si>
  <si>
    <t>C. CARON - A. POQUET - F. COLLIGNON</t>
  </si>
  <si>
    <t>Coupe du Président</t>
  </si>
  <si>
    <t>Equipe Poulie</t>
  </si>
  <si>
    <t>C. CARON - J. CLERE - F. COLLIGNON</t>
  </si>
  <si>
    <t>SF Tir libre</t>
  </si>
  <si>
    <t>PRO-FIRST</t>
  </si>
  <si>
    <t>Sans V- Poulies</t>
  </si>
  <si>
    <t>O. DEMARQUE et C.PODVIN</t>
  </si>
  <si>
    <t>SF S.Viseur</t>
  </si>
  <si>
    <t>PODIUM France</t>
  </si>
  <si>
    <t>BB - SVF</t>
  </si>
  <si>
    <t>VF Sans Viseur</t>
  </si>
  <si>
    <t>VF S/Viseur</t>
  </si>
  <si>
    <t>OPEN NATURE</t>
  </si>
  <si>
    <t>Total</t>
  </si>
  <si>
    <t>Nombre de TYPE de TIR</t>
  </si>
  <si>
    <t>Total 1</t>
  </si>
  <si>
    <t>Total 2</t>
  </si>
  <si>
    <t>Total 3</t>
  </si>
  <si>
    <t>CL VF Classique</t>
  </si>
  <si>
    <t>PRO-FIRST France</t>
  </si>
  <si>
    <t>FREDERIC  DUPREZ</t>
  </si>
  <si>
    <t>CAMPAGNE VETERANS</t>
  </si>
  <si>
    <t>COLLIGNON F.-BOUSSIERE-DEHAINAULT</t>
  </si>
  <si>
    <t>Honneurs Sénior Poulie</t>
  </si>
  <si>
    <t>sept. 2010</t>
  </si>
  <si>
    <t>Chapelets Sénior Poulie</t>
  </si>
  <si>
    <t>Podiums aux Championnats de SOMME et de PICARDIE</t>
  </si>
  <si>
    <t xml:space="preserve"> 6 participations aux Championnats de France</t>
  </si>
  <si>
    <t>Rencontre Jeunes</t>
  </si>
  <si>
    <t>NIVEAU 3</t>
  </si>
  <si>
    <t xml:space="preserve">SOLENE  BOULET </t>
  </si>
  <si>
    <t>CHARLES  NAYARADOU</t>
  </si>
  <si>
    <t>ALEXANDRE  DUMONT</t>
  </si>
  <si>
    <t>GUILLAUME  REIFFSTECK</t>
  </si>
  <si>
    <t>FLORENT  RUFFIN</t>
  </si>
  <si>
    <t>NIVEAU 2</t>
  </si>
  <si>
    <t xml:space="preserve">  Poulie</t>
  </si>
  <si>
    <t>PHILIPPE  BARON</t>
  </si>
  <si>
    <t>K VF</t>
  </si>
  <si>
    <t>TL SF</t>
  </si>
  <si>
    <t>FINALE REGIONALE</t>
  </si>
  <si>
    <t>FINALE DEPARTEMENTALE</t>
  </si>
  <si>
    <t>DR2</t>
  </si>
  <si>
    <t>POQUET-PODVIN-WILLEMS-CLERE</t>
  </si>
  <si>
    <t>FITA VETERANS</t>
  </si>
  <si>
    <t>K VD</t>
  </si>
  <si>
    <t>Compound MH</t>
  </si>
  <si>
    <t>TL SH</t>
  </si>
  <si>
    <t>BERNARD  COUTIN</t>
  </si>
  <si>
    <t>Podiums aux Championnats de SOMME et de PICARDIE + rencontres Jeunes</t>
  </si>
  <si>
    <t>A noter qu'en 2012 une équipe accède en Division Régionale Excellence</t>
  </si>
  <si>
    <t>Division Régionale 2 (Arc à poulies)</t>
  </si>
  <si>
    <t xml:space="preserve"> 3 participations aux Championnats de France 2011</t>
  </si>
  <si>
    <t>BARON  PHILIPPE</t>
  </si>
  <si>
    <t>BARDOL POQUET CARON BARON</t>
  </si>
  <si>
    <t>SOLENE  BOULET</t>
  </si>
  <si>
    <t>NIVEAU 1</t>
  </si>
  <si>
    <t>LOUIS  BUYGNET</t>
  </si>
  <si>
    <t>JULIEN  REIFFSTECK</t>
  </si>
  <si>
    <t>D R Excellence (Arc à poulies)</t>
  </si>
  <si>
    <t>COUTIN BARDOL CARON BARON</t>
  </si>
  <si>
    <t>DR Excellenc Poulies</t>
  </si>
  <si>
    <t xml:space="preserve"> 10  participations aux Championnats de France 2012</t>
  </si>
  <si>
    <t>Podiums aux Championnats de SOMME, de PICARDIE et de FRANCE + rencontres Jeunes</t>
  </si>
  <si>
    <t>DR Excellence Poulies</t>
  </si>
  <si>
    <t xml:space="preserve"> 8  participations aux Championnats de France 2013</t>
  </si>
  <si>
    <t>COUTIN  CARON POQUET CLERE J.</t>
  </si>
  <si>
    <t>34 podiums dont</t>
  </si>
  <si>
    <t>15 titres de  Champions de Somme</t>
  </si>
  <si>
    <t>5 titres de Champions de Picardie</t>
  </si>
  <si>
    <t>et 8 participations à des Championnats de France.</t>
  </si>
  <si>
    <t>STEPHEN  BUYGNET</t>
  </si>
  <si>
    <t>MF CL</t>
  </si>
  <si>
    <t>CL  SH</t>
  </si>
  <si>
    <t>SF TIR LIBRE</t>
  </si>
  <si>
    <t>VH TIR LIBRE</t>
  </si>
  <si>
    <t>20 participations</t>
  </si>
  <si>
    <t>14 participations  12 podiums</t>
  </si>
  <si>
    <t xml:space="preserve">9 ...1ère place  </t>
  </si>
  <si>
    <t>16…2ème place</t>
  </si>
  <si>
    <t>6…3ème place</t>
  </si>
  <si>
    <t>1….1ère place</t>
  </si>
  <si>
    <t>5…2ème place</t>
  </si>
  <si>
    <t xml:space="preserve">32 participations   </t>
  </si>
  <si>
    <t>HUBERT  MICHAËLE</t>
  </si>
  <si>
    <t>7sur 12</t>
  </si>
  <si>
    <t>SANDRINE  CLERE</t>
  </si>
  <si>
    <t>CYRIL  CLERE</t>
  </si>
  <si>
    <t>BOUQUET PROVINCIAL</t>
  </si>
  <si>
    <t>Grand Prix au noir toutes catégorie poulies</t>
  </si>
  <si>
    <t>7ème sur 12</t>
  </si>
  <si>
    <t xml:space="preserve"> 7  participations aux Championnats de France 2014</t>
  </si>
  <si>
    <t>Pas de podium mais 4 excellents résultats</t>
  </si>
  <si>
    <t>VINCENT  NEVERS</t>
  </si>
  <si>
    <t>NEVERS  VINCENT</t>
  </si>
  <si>
    <t>INER-CLUBS</t>
  </si>
  <si>
    <t>-</t>
  </si>
  <si>
    <t>Coutin B. - Poquet A. - Nevers Y - Jendraczcyk L.</t>
  </si>
  <si>
    <t>COUTIN BARDOL CARON NEVERS CLERE COLLIGNON</t>
  </si>
  <si>
    <t>K  SH</t>
  </si>
  <si>
    <t>YANNICK  NEVERS</t>
  </si>
  <si>
    <t>NATURE  par équipe</t>
  </si>
  <si>
    <t>6 (sur 13 équipes)</t>
  </si>
  <si>
    <t>Participations aux Championnats de France 2015  :   6</t>
  </si>
  <si>
    <t>ELEONORE  PIERRON</t>
  </si>
  <si>
    <t>SD  AP</t>
  </si>
  <si>
    <t>VD  AP</t>
  </si>
  <si>
    <t>VH  AP</t>
  </si>
  <si>
    <t xml:space="preserve">SH  AP </t>
  </si>
  <si>
    <t>SVH  AP</t>
  </si>
  <si>
    <t>CHRISTOPHE  PICARD</t>
  </si>
  <si>
    <t>SH  BB</t>
  </si>
  <si>
    <t>SH  CL</t>
  </si>
  <si>
    <t>Montant mise</t>
  </si>
  <si>
    <t>Payée</t>
  </si>
  <si>
    <t>K  VH</t>
  </si>
  <si>
    <t>SCRATCH HOMME</t>
  </si>
  <si>
    <t>SCRATCH DAME</t>
  </si>
  <si>
    <t>+ RECORD de Picardie</t>
  </si>
  <si>
    <t>Notes</t>
  </si>
  <si>
    <t>SANDRINE CLERE</t>
  </si>
  <si>
    <t>Idem Picardie</t>
  </si>
  <si>
    <t>Coupe Président</t>
  </si>
  <si>
    <t xml:space="preserve">SALLE en SCRATCH DAME </t>
  </si>
  <si>
    <t>Participations aux Championnats de France 2016  :    7 licenciés</t>
  </si>
  <si>
    <t>Payé AG</t>
  </si>
  <si>
    <t>Coupe Président Départementale</t>
  </si>
  <si>
    <t>SALLE (Record de Picardie)</t>
  </si>
  <si>
    <t>35 Podiums</t>
  </si>
  <si>
    <t>PAYE</t>
  </si>
  <si>
    <t>ALEXIX SALANDRE--PIERRA</t>
  </si>
  <si>
    <t>CH  AP</t>
  </si>
  <si>
    <t>COMPAGNIE  D' ARC  DE  ROYE  2016</t>
  </si>
  <si>
    <t>HAUTS-DE-France</t>
  </si>
  <si>
    <t>RENCONTRE JEUNES</t>
  </si>
  <si>
    <t>Challenge Jeunes Somme</t>
  </si>
  <si>
    <t>AIDE + MISE</t>
  </si>
  <si>
    <t>DEPLACT A REGLER</t>
  </si>
  <si>
    <t xml:space="preserve">FEDERAL </t>
  </si>
  <si>
    <t>CHATEAU-ARNOUX ST AUBAN</t>
  </si>
  <si>
    <t>COMPIEGNE</t>
  </si>
  <si>
    <t>ALLAUCH</t>
  </si>
  <si>
    <t>RECORD DE SOMME 40/131</t>
  </si>
  <si>
    <t>ELEONORE + CYRIL</t>
  </si>
  <si>
    <t>Nbre de Podiums</t>
  </si>
  <si>
    <t>Participations aux Championnats de France 2017  :   10</t>
  </si>
  <si>
    <t>BASTIEN  CARON</t>
  </si>
  <si>
    <t>KILLIAN DEBRUYNE</t>
  </si>
  <si>
    <t>ALEXIX  SALANDRE-PIERRA</t>
  </si>
  <si>
    <t>FRANCOIS  DEBRAUWERE</t>
  </si>
  <si>
    <t>RESULTATS 2016/2017</t>
  </si>
  <si>
    <t>ALEXIS  SALANDRE-PIERRA</t>
  </si>
  <si>
    <t>TIRE EN NOV</t>
  </si>
  <si>
    <t>THIERRY  DARRAS</t>
  </si>
  <si>
    <t>KILLIAN  DEBRUYNE</t>
  </si>
  <si>
    <t>LAURA  LEMAITRE</t>
  </si>
  <si>
    <t>LUBIN  JENDRASZCZYK</t>
  </si>
  <si>
    <t>CH CO</t>
  </si>
  <si>
    <t>SVH CO</t>
  </si>
  <si>
    <t>VF CO</t>
  </si>
  <si>
    <t>SH CO</t>
  </si>
  <si>
    <t>VH CO</t>
  </si>
  <si>
    <t>SD CO</t>
  </si>
  <si>
    <t>SH SV</t>
  </si>
  <si>
    <t>VD CO</t>
  </si>
  <si>
    <t>COUPE D'HIVER</t>
  </si>
  <si>
    <t>CYRIL ELEONORE CHRISTOPHE THIBAUT</t>
  </si>
  <si>
    <t>DRE POULIES HOMMES</t>
  </si>
  <si>
    <t>EQUIPES</t>
  </si>
  <si>
    <t>COUTIN BARDOL DARRAS CLERE C. LAMBERT</t>
  </si>
  <si>
    <t>CYRIL THIERRY THIBAUT</t>
  </si>
  <si>
    <t>ELEONORE  CLERE</t>
  </si>
  <si>
    <t>Participations aux Championnats de France 2018   :   7 participations</t>
  </si>
  <si>
    <t>Nbre podiums</t>
  </si>
  <si>
    <t>SAISON 2001</t>
  </si>
  <si>
    <t>places de 1er</t>
  </si>
  <si>
    <t>places de 2ème</t>
  </si>
  <si>
    <t>places de 3ème</t>
  </si>
  <si>
    <t>1ère participation en Cht par équipe</t>
  </si>
  <si>
    <t>Cht  d' EUROPE</t>
  </si>
  <si>
    <t>RESULTATS 2017/2018</t>
  </si>
  <si>
    <r>
      <t>A NOTER</t>
    </r>
    <r>
      <rPr>
        <b/>
        <sz val="10"/>
        <rFont val="Arial"/>
        <family val="2"/>
      </rPr>
      <t xml:space="preserve"> : Résultat Tir Bouquet Provincial</t>
    </r>
  </si>
  <si>
    <t>136  (abandon)</t>
  </si>
  <si>
    <t>Tournez  SVP</t>
  </si>
  <si>
    <t>…….</t>
  </si>
  <si>
    <t>Reste à Payer à l' A.G.</t>
  </si>
  <si>
    <t>don au club</t>
  </si>
  <si>
    <t>payé AG</t>
  </si>
  <si>
    <t>payé AG /  ANNULE</t>
  </si>
  <si>
    <t>TOURNOI de BONDY</t>
  </si>
  <si>
    <t>DARRAS THIERRY</t>
  </si>
  <si>
    <t>CLERE SANDRINE</t>
  </si>
  <si>
    <t>CLERE ELEONORE</t>
  </si>
  <si>
    <t>REIFFSTECK GUILLAUME</t>
  </si>
  <si>
    <t>REIFFSTECK JULIEN</t>
  </si>
  <si>
    <t>S2 H CO</t>
  </si>
  <si>
    <t>S2 D CO</t>
  </si>
  <si>
    <t>S1 D CO</t>
  </si>
  <si>
    <t>S1 H CO</t>
  </si>
  <si>
    <t>LAMBERT THIBAUT</t>
  </si>
  <si>
    <t>S3 H CO</t>
  </si>
  <si>
    <t>BARDOL JACQUES</t>
  </si>
  <si>
    <t>SH Arc nu</t>
  </si>
  <si>
    <t>PICARD CHRISTOPHE</t>
  </si>
  <si>
    <t>RESULTATS 2018/2019</t>
  </si>
  <si>
    <t>MD CL</t>
  </si>
  <si>
    <t>CUVELIER EMY</t>
  </si>
  <si>
    <t>POUSSIN 1</t>
  </si>
  <si>
    <t>POUSSIN 2</t>
  </si>
  <si>
    <t>GENTELLES</t>
  </si>
  <si>
    <t>CHAMBON MAXENCE</t>
  </si>
  <si>
    <t>POUSSIN 3</t>
  </si>
  <si>
    <t>PERROUX LISE</t>
  </si>
  <si>
    <t>BELLAY LEÏNA</t>
  </si>
  <si>
    <t>NIVEAU AS</t>
  </si>
  <si>
    <t>ROUILLARD FLORENCE</t>
  </si>
  <si>
    <t>AUDENAERT MAËL</t>
  </si>
  <si>
    <t>S2D CO</t>
  </si>
  <si>
    <t>S2H CO</t>
  </si>
  <si>
    <t>MOREUIL</t>
  </si>
  <si>
    <t>THIBAUT/THIERRY/CYRIL/GUILLAUME</t>
  </si>
  <si>
    <t>THIERRY/CYRIL/JANY</t>
  </si>
  <si>
    <t>ABBEVILLE</t>
  </si>
  <si>
    <t>THIBAUT/THIERRY/CYRIL/JACQUES</t>
  </si>
  <si>
    <t>RESULTAT FINAL DRE</t>
  </si>
  <si>
    <t>HUBERT MICHAËLE</t>
  </si>
  <si>
    <t>RENCONTRE JEUNES FINALE</t>
  </si>
  <si>
    <t>THIERRY/CYRIL/SANDRINE/CORALIE</t>
  </si>
  <si>
    <t>CARON CORALIE</t>
  </si>
  <si>
    <t>BUYGNET STEPHEN</t>
  </si>
  <si>
    <t>S2H CL</t>
  </si>
  <si>
    <t>S3H CO</t>
  </si>
  <si>
    <t>S1D CO</t>
  </si>
  <si>
    <t>AGNES POQUET</t>
  </si>
  <si>
    <t>abandon</t>
  </si>
  <si>
    <t>S1H CO</t>
  </si>
  <si>
    <t>RENCONTRES JEUNES</t>
  </si>
  <si>
    <t>Participations aux Championnats de France 2019   :  5   participations</t>
  </si>
  <si>
    <t>THIBAUT/THIERRY/CYRIL/GUILLAUME/JACQUES/JANY</t>
  </si>
  <si>
    <t>2018 / 2019</t>
  </si>
  <si>
    <t>Participations aux Championnats de France 2019   :         participations</t>
  </si>
  <si>
    <t>RESULTATS 2019/2020</t>
  </si>
  <si>
    <t>BH Arc Nu</t>
  </si>
  <si>
    <t>ISEMBRANDT EMILIAN</t>
  </si>
  <si>
    <t>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</si>
</sst>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#,##0.00\ &quot;€&quot;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i/>
      <sz val="12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u/>
      <sz val="12"/>
      <name val="Arial"/>
      <family val="2"/>
    </font>
    <font>
      <b/>
      <sz val="10"/>
      <name val="Arial"/>
    </font>
    <font>
      <b/>
      <u/>
      <sz val="10"/>
      <name val="Arial"/>
      <family val="2"/>
    </font>
    <font>
      <sz val="8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4" borderId="2" xfId="0" applyFont="1" applyFill="1" applyBorder="1"/>
    <xf numFmtId="0" fontId="1" fillId="5" borderId="2" xfId="0" applyFont="1" applyFill="1" applyBorder="1"/>
    <xf numFmtId="0" fontId="1" fillId="6" borderId="2" xfId="0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1" fillId="7" borderId="2" xfId="0" applyNumberFormat="1" applyFont="1" applyFill="1" applyBorder="1"/>
    <xf numFmtId="164" fontId="0" fillId="0" borderId="1" xfId="0" applyNumberFormat="1" applyBorder="1"/>
    <xf numFmtId="164" fontId="0" fillId="5" borderId="1" xfId="0" applyNumberFormat="1" applyFill="1" applyBorder="1"/>
    <xf numFmtId="164" fontId="0" fillId="3" borderId="1" xfId="0" applyNumberFormat="1" applyFill="1" applyBorder="1"/>
    <xf numFmtId="164" fontId="0" fillId="5" borderId="0" xfId="0" applyNumberFormat="1" applyFill="1"/>
    <xf numFmtId="164" fontId="0" fillId="8" borderId="0" xfId="0" applyNumberFormat="1" applyFill="1"/>
    <xf numFmtId="164" fontId="0" fillId="9" borderId="0" xfId="0" applyNumberFormat="1" applyFill="1" applyAlignment="1">
      <alignment horizontal="center"/>
    </xf>
    <xf numFmtId="164" fontId="0" fillId="9" borderId="0" xfId="0" applyNumberFormat="1" applyFill="1"/>
    <xf numFmtId="164" fontId="0" fillId="0" borderId="0" xfId="0" applyNumberFormat="1"/>
    <xf numFmtId="0" fontId="7" fillId="0" borderId="0" xfId="0" applyFont="1"/>
    <xf numFmtId="0" fontId="0" fillId="9" borderId="0" xfId="0" applyFill="1"/>
    <xf numFmtId="0" fontId="6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9" borderId="0" xfId="0" applyFill="1" applyAlignment="1">
      <alignment horizontal="center"/>
    </xf>
    <xf numFmtId="164" fontId="0" fillId="3" borderId="0" xfId="0" applyNumberFormat="1" applyFill="1"/>
    <xf numFmtId="0" fontId="4" fillId="0" borderId="0" xfId="0" applyFont="1" applyFill="1" applyBorder="1" applyAlignment="1">
      <alignment horizontal="left"/>
    </xf>
    <xf numFmtId="0" fontId="8" fillId="9" borderId="0" xfId="0" applyFont="1" applyFill="1" applyAlignment="1">
      <alignment horizontal="left"/>
    </xf>
    <xf numFmtId="0" fontId="9" fillId="9" borderId="0" xfId="0" applyFont="1" applyFill="1" applyBorder="1" applyAlignment="1">
      <alignment horizontal="left"/>
    </xf>
    <xf numFmtId="0" fontId="8" fillId="9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0" fillId="0" borderId="0" xfId="0" applyFont="1"/>
    <xf numFmtId="164" fontId="5" fillId="0" borderId="0" xfId="0" applyNumberFormat="1" applyFont="1"/>
    <xf numFmtId="0" fontId="1" fillId="3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4" fontId="0" fillId="0" borderId="0" xfId="0" applyNumberFormat="1"/>
    <xf numFmtId="0" fontId="1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/>
    </xf>
    <xf numFmtId="0" fontId="5" fillId="0" borderId="0" xfId="0" applyFont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4" fontId="1" fillId="7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0" fillId="0" borderId="3" xfId="0" pivotButton="1" applyBorder="1"/>
    <xf numFmtId="0" fontId="0" fillId="0" borderId="4" xfId="0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NumberFormat="1" applyBorder="1"/>
    <xf numFmtId="0" fontId="0" fillId="0" borderId="7" xfId="0" applyBorder="1"/>
    <xf numFmtId="0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ont="1" applyAlignment="1">
      <alignment horizontal="center"/>
    </xf>
    <xf numFmtId="0" fontId="4" fillId="1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" fillId="0" borderId="0" xfId="0" applyFont="1"/>
    <xf numFmtId="0" fontId="2" fillId="11" borderId="0" xfId="0" applyFont="1" applyFill="1"/>
    <xf numFmtId="0" fontId="0" fillId="11" borderId="0" xfId="0" applyFill="1"/>
    <xf numFmtId="0" fontId="2" fillId="0" borderId="0" xfId="0" applyFont="1" applyAlignment="1">
      <alignment horizontal="center"/>
    </xf>
    <xf numFmtId="0" fontId="18" fillId="11" borderId="0" xfId="0" applyFont="1" applyFill="1"/>
    <xf numFmtId="0" fontId="0" fillId="12" borderId="0" xfId="0" applyFill="1" applyAlignment="1">
      <alignment horizontal="left"/>
    </xf>
    <xf numFmtId="0" fontId="0" fillId="12" borderId="0" xfId="0" applyFill="1"/>
    <xf numFmtId="16" fontId="0" fillId="0" borderId="0" xfId="0" applyNumberFormat="1"/>
    <xf numFmtId="0" fontId="0" fillId="11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18" fillId="11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13" borderId="0" xfId="0" applyFill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0" fillId="0" borderId="0" xfId="0" quotePrefix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left" vertical="center"/>
    </xf>
    <xf numFmtId="0" fontId="20" fillId="0" borderId="0" xfId="0" applyFont="1"/>
    <xf numFmtId="0" fontId="2" fillId="0" borderId="0" xfId="0" applyFont="1" applyFill="1" applyBorder="1" applyAlignment="1">
      <alignment horizontal="center"/>
    </xf>
    <xf numFmtId="0" fontId="12" fillId="0" borderId="0" xfId="0" applyFont="1" applyAlignment="1">
      <alignment horizontal="left" indent="1"/>
    </xf>
    <xf numFmtId="165" fontId="2" fillId="0" borderId="0" xfId="0" applyNumberFormat="1" applyFont="1" applyAlignment="1">
      <alignment horizontal="center"/>
    </xf>
    <xf numFmtId="0" fontId="0" fillId="11" borderId="0" xfId="0" applyFill="1" applyAlignment="1">
      <alignment horizontal="center" vertical="center"/>
    </xf>
    <xf numFmtId="165" fontId="0" fillId="11" borderId="0" xfId="0" applyNumberFormat="1" applyFill="1" applyAlignment="1">
      <alignment horizontal="center"/>
    </xf>
    <xf numFmtId="0" fontId="1" fillId="11" borderId="0" xfId="0" applyFont="1" applyFill="1" applyAlignment="1">
      <alignment horizontal="right" indent="2"/>
    </xf>
    <xf numFmtId="0" fontId="18" fillId="11" borderId="0" xfId="0" applyFont="1" applyFill="1" applyAlignment="1">
      <alignment horizontal="left"/>
    </xf>
    <xf numFmtId="0" fontId="21" fillId="0" borderId="0" xfId="0" applyFont="1"/>
    <xf numFmtId="0" fontId="1" fillId="0" borderId="0" xfId="0" applyFont="1" applyAlignment="1">
      <alignment horizontal="left"/>
    </xf>
    <xf numFmtId="164" fontId="22" fillId="7" borderId="2" xfId="0" applyNumberFormat="1" applyFont="1" applyFill="1" applyBorder="1"/>
    <xf numFmtId="0" fontId="22" fillId="6" borderId="2" xfId="0" applyFont="1" applyFill="1" applyBorder="1"/>
    <xf numFmtId="0" fontId="22" fillId="3" borderId="2" xfId="0" applyFont="1" applyFill="1" applyBorder="1"/>
    <xf numFmtId="0" fontId="22" fillId="5" borderId="2" xfId="0" applyFont="1" applyFill="1" applyBorder="1"/>
    <xf numFmtId="0" fontId="22" fillId="4" borderId="2" xfId="0" applyFont="1" applyFill="1" applyBorder="1"/>
    <xf numFmtId="0" fontId="22" fillId="2" borderId="2" xfId="0" applyFont="1" applyFill="1" applyBorder="1" applyAlignment="1">
      <alignment horizontal="center"/>
    </xf>
    <xf numFmtId="164" fontId="0" fillId="14" borderId="0" xfId="0" applyNumberFormat="1" applyFill="1"/>
    <xf numFmtId="0" fontId="0" fillId="14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19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8</xdr:row>
      <xdr:rowOff>66675</xdr:rowOff>
    </xdr:from>
    <xdr:to>
      <xdr:col>1</xdr:col>
      <xdr:colOff>876300</xdr:colOff>
      <xdr:row>10</xdr:row>
      <xdr:rowOff>85725</xdr:rowOff>
    </xdr:to>
    <xdr:sp macro="" textlink="">
      <xdr:nvSpPr>
        <xdr:cNvPr id="4" name="WordArt 16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295275" y="1724025"/>
          <a:ext cx="1257300" cy="342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fr-FR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Cie d'Arc de ROYE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 " refreshedDate="40122.569100115739" createdVersion="1" refreshedVersion="2" recordCount="70" upgradeOnRefresh="1" xr:uid="{00000000-000A-0000-FFFF-FFFF00000000}">
  <cacheSource type="worksheet">
    <worksheetSource ref="A1:F71" sheet="Résultats 2009"/>
  </cacheSource>
  <cacheFields count="6">
    <cacheField name="DATE" numFmtId="0">
      <sharedItems containsSemiMixedTypes="0" containsNonDate="0" containsDate="1" containsString="0" minDate="2009-01-11T00:00:00" maxDate="2009-10-26T00:00:00" count="20">
        <d v="2009-08-23T00:00:00"/>
        <d v="2009-07-19T00:00:00"/>
        <d v="2009-08-09T00:00:00"/>
        <d v="2009-08-02T00:00:00"/>
        <d v="2009-05-21T00:00:00"/>
        <d v="2009-02-15T00:00:00"/>
        <d v="2009-06-14T00:00:00"/>
        <d v="2009-09-13T00:00:00"/>
        <d v="2009-05-08T00:00:00"/>
        <d v="2009-06-01T00:00:00"/>
        <d v="2009-05-23T00:00:00"/>
        <d v="2009-01-11T00:00:00"/>
        <d v="2009-05-30T00:00:00"/>
        <d v="2009-06-20T00:00:00"/>
        <d v="2009-09-27T00:00:00"/>
        <d v="2009-03-08T00:00:00"/>
        <d v="2009-03-01T00:00:00"/>
        <d v="2009-08-30T00:00:00"/>
        <d v="2009-10-25T00:00:00"/>
        <d v="2009-08-29T00:00:00"/>
      </sharedItems>
    </cacheField>
    <cacheField name="CHAMPIONNAT" numFmtId="0">
      <sharedItems count="6">
        <s v="FRANCE"/>
        <s v="PICARDIE"/>
        <s v="SOMME"/>
        <s v="Coupe du Président"/>
        <s v="PRO-FIRST"/>
        <s v="MONDE"/>
      </sharedItems>
    </cacheField>
    <cacheField name="TYPE de TIR" numFmtId="0">
      <sharedItems count="12">
        <s v="3D"/>
        <s v="CAMPAGNE scratch"/>
        <s v="CAMPAGNE VETERAN"/>
        <s v="CAMPAGNE"/>
        <s v="SALLE"/>
        <s v="2X50m"/>
        <s v="BEURSAULT"/>
        <s v="COUPE de la Somme"/>
        <s v="FITA"/>
        <s v="CRITERIUM S/VISEUR"/>
        <s v="FEDERAL"/>
        <s v="OPEN NATURE"/>
      </sharedItems>
    </cacheField>
    <cacheField name="CATEGORIE" numFmtId="0">
      <sharedItems count="15">
        <s v="BB - SVF"/>
        <s v="SF S.Viseur"/>
        <s v="K SF"/>
        <s v="CL F S/Viseur"/>
        <s v="CL SH"/>
        <s v="CL SVH"/>
        <s v="K SVH"/>
        <s v="Equipe Poulie"/>
        <s v="SF Tir libre"/>
        <s v="K VH"/>
        <s v="Equipe"/>
        <s v="Sans V- Poulies"/>
        <s v="K SH"/>
        <s v="K JF"/>
        <s v="S/Viseur"/>
      </sharedItems>
    </cacheField>
    <cacheField name="PLACE" numFmtId="0">
      <sharedItems containsSemiMixedTypes="0" containsString="0" containsNumber="1" containsInteger="1" minValue="1" maxValue="47" count="16">
        <n v="1"/>
        <n v="2"/>
        <n v="3"/>
        <n v="4"/>
        <n v="6"/>
        <n v="8"/>
        <n v="9"/>
        <n v="10"/>
        <n v="12"/>
        <n v="13"/>
        <n v="21"/>
        <n v="24"/>
        <n v="29"/>
        <n v="34"/>
        <n v="37"/>
        <n v="47"/>
      </sharedItems>
    </cacheField>
    <cacheField name="NOM / Prénom" numFmtId="0">
      <sharedItems count="15">
        <s v="ODILE  DEMARQUE"/>
        <s v="CORALIE  CARON"/>
        <s v="XAVIER  DEHAINAULT"/>
        <s v="LIONEL  DUBUS"/>
        <s v="JEAN CLAUDE WILLEMS"/>
        <s v="JANY  CLERE"/>
        <s v="C. CARON - J. CLERE - F. COLLIGNON"/>
        <s v="MICHAËLE  HUBERT"/>
        <s v="AGNES  POQUET"/>
        <s v="C. CARON - A. POQUET - F. COLLIGNON"/>
        <s v="JACQUES  BARDOL"/>
        <s v="JC  WILLEMS"/>
        <s v="O. DEMARQUE et C.PODVIN"/>
        <s v="FREDERICK  COLLIGNON"/>
        <s v="J.CLAUDE  WILLEM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x v="0"/>
    <x v="0"/>
    <x v="0"/>
    <x v="0"/>
    <x v="0"/>
  </r>
  <r>
    <x v="1"/>
    <x v="0"/>
    <x v="1"/>
    <x v="1"/>
    <x v="0"/>
    <x v="0"/>
  </r>
  <r>
    <x v="2"/>
    <x v="0"/>
    <x v="2"/>
    <x v="0"/>
    <x v="0"/>
    <x v="0"/>
  </r>
  <r>
    <x v="3"/>
    <x v="1"/>
    <x v="0"/>
    <x v="2"/>
    <x v="0"/>
    <x v="1"/>
  </r>
  <r>
    <x v="4"/>
    <x v="1"/>
    <x v="3"/>
    <x v="3"/>
    <x v="0"/>
    <x v="0"/>
  </r>
  <r>
    <x v="4"/>
    <x v="1"/>
    <x v="3"/>
    <x v="4"/>
    <x v="0"/>
    <x v="2"/>
  </r>
  <r>
    <x v="5"/>
    <x v="1"/>
    <x v="4"/>
    <x v="5"/>
    <x v="0"/>
    <x v="3"/>
  </r>
  <r>
    <x v="5"/>
    <x v="1"/>
    <x v="4"/>
    <x v="6"/>
    <x v="0"/>
    <x v="4"/>
  </r>
  <r>
    <x v="5"/>
    <x v="1"/>
    <x v="4"/>
    <x v="3"/>
    <x v="0"/>
    <x v="0"/>
  </r>
  <r>
    <x v="6"/>
    <x v="2"/>
    <x v="5"/>
    <x v="2"/>
    <x v="0"/>
    <x v="1"/>
  </r>
  <r>
    <x v="6"/>
    <x v="2"/>
    <x v="5"/>
    <x v="6"/>
    <x v="0"/>
    <x v="5"/>
  </r>
  <r>
    <x v="6"/>
    <x v="2"/>
    <x v="5"/>
    <x v="7"/>
    <x v="0"/>
    <x v="6"/>
  </r>
  <r>
    <x v="6"/>
    <x v="2"/>
    <x v="0"/>
    <x v="3"/>
    <x v="0"/>
    <x v="0"/>
  </r>
  <r>
    <x v="6"/>
    <x v="2"/>
    <x v="0"/>
    <x v="8"/>
    <x v="0"/>
    <x v="7"/>
  </r>
  <r>
    <x v="7"/>
    <x v="2"/>
    <x v="6"/>
    <x v="4"/>
    <x v="0"/>
    <x v="2"/>
  </r>
  <r>
    <x v="7"/>
    <x v="2"/>
    <x v="6"/>
    <x v="6"/>
    <x v="0"/>
    <x v="4"/>
  </r>
  <r>
    <x v="7"/>
    <x v="2"/>
    <x v="6"/>
    <x v="2"/>
    <x v="0"/>
    <x v="8"/>
  </r>
  <r>
    <x v="8"/>
    <x v="2"/>
    <x v="3"/>
    <x v="4"/>
    <x v="0"/>
    <x v="2"/>
  </r>
  <r>
    <x v="8"/>
    <x v="2"/>
    <x v="3"/>
    <x v="2"/>
    <x v="0"/>
    <x v="1"/>
  </r>
  <r>
    <x v="8"/>
    <x v="2"/>
    <x v="3"/>
    <x v="3"/>
    <x v="0"/>
    <x v="0"/>
  </r>
  <r>
    <x v="8"/>
    <x v="2"/>
    <x v="3"/>
    <x v="9"/>
    <x v="0"/>
    <x v="5"/>
  </r>
  <r>
    <x v="9"/>
    <x v="2"/>
    <x v="7"/>
    <x v="10"/>
    <x v="0"/>
    <x v="9"/>
  </r>
  <r>
    <x v="10"/>
    <x v="2"/>
    <x v="8"/>
    <x v="9"/>
    <x v="0"/>
    <x v="10"/>
  </r>
  <r>
    <x v="11"/>
    <x v="2"/>
    <x v="4"/>
    <x v="5"/>
    <x v="0"/>
    <x v="3"/>
  </r>
  <r>
    <x v="11"/>
    <x v="2"/>
    <x v="4"/>
    <x v="3"/>
    <x v="0"/>
    <x v="0"/>
  </r>
  <r>
    <x v="11"/>
    <x v="2"/>
    <x v="4"/>
    <x v="6"/>
    <x v="0"/>
    <x v="11"/>
  </r>
  <r>
    <x v="11"/>
    <x v="2"/>
    <x v="4"/>
    <x v="4"/>
    <x v="0"/>
    <x v="2"/>
  </r>
  <r>
    <x v="12"/>
    <x v="3"/>
    <x v="6"/>
    <x v="7"/>
    <x v="1"/>
    <x v="9"/>
  </r>
  <r>
    <x v="13"/>
    <x v="1"/>
    <x v="5"/>
    <x v="4"/>
    <x v="1"/>
    <x v="2"/>
  </r>
  <r>
    <x v="7"/>
    <x v="1"/>
    <x v="6"/>
    <x v="6"/>
    <x v="1"/>
    <x v="4"/>
  </r>
  <r>
    <x v="1"/>
    <x v="4"/>
    <x v="3"/>
    <x v="11"/>
    <x v="1"/>
    <x v="12"/>
  </r>
  <r>
    <x v="6"/>
    <x v="2"/>
    <x v="5"/>
    <x v="12"/>
    <x v="1"/>
    <x v="13"/>
  </r>
  <r>
    <x v="6"/>
    <x v="2"/>
    <x v="5"/>
    <x v="6"/>
    <x v="1"/>
    <x v="4"/>
  </r>
  <r>
    <x v="7"/>
    <x v="2"/>
    <x v="6"/>
    <x v="12"/>
    <x v="1"/>
    <x v="13"/>
  </r>
  <r>
    <x v="7"/>
    <x v="2"/>
    <x v="6"/>
    <x v="9"/>
    <x v="1"/>
    <x v="10"/>
  </r>
  <r>
    <x v="7"/>
    <x v="2"/>
    <x v="6"/>
    <x v="6"/>
    <x v="1"/>
    <x v="5"/>
  </r>
  <r>
    <x v="7"/>
    <x v="2"/>
    <x v="6"/>
    <x v="2"/>
    <x v="1"/>
    <x v="1"/>
  </r>
  <r>
    <x v="8"/>
    <x v="2"/>
    <x v="3"/>
    <x v="9"/>
    <x v="1"/>
    <x v="14"/>
  </r>
  <r>
    <x v="10"/>
    <x v="2"/>
    <x v="8"/>
    <x v="4"/>
    <x v="1"/>
    <x v="2"/>
  </r>
  <r>
    <x v="11"/>
    <x v="2"/>
    <x v="4"/>
    <x v="12"/>
    <x v="1"/>
    <x v="13"/>
  </r>
  <r>
    <x v="11"/>
    <x v="2"/>
    <x v="4"/>
    <x v="13"/>
    <x v="1"/>
    <x v="1"/>
  </r>
  <r>
    <x v="11"/>
    <x v="2"/>
    <x v="4"/>
    <x v="6"/>
    <x v="1"/>
    <x v="5"/>
  </r>
  <r>
    <x v="1"/>
    <x v="0"/>
    <x v="1"/>
    <x v="4"/>
    <x v="2"/>
    <x v="2"/>
  </r>
  <r>
    <x v="13"/>
    <x v="1"/>
    <x v="5"/>
    <x v="2"/>
    <x v="2"/>
    <x v="8"/>
  </r>
  <r>
    <x v="7"/>
    <x v="1"/>
    <x v="6"/>
    <x v="6"/>
    <x v="2"/>
    <x v="5"/>
  </r>
  <r>
    <x v="4"/>
    <x v="1"/>
    <x v="3"/>
    <x v="6"/>
    <x v="2"/>
    <x v="5"/>
  </r>
  <r>
    <x v="5"/>
    <x v="1"/>
    <x v="4"/>
    <x v="12"/>
    <x v="2"/>
    <x v="13"/>
  </r>
  <r>
    <x v="6"/>
    <x v="2"/>
    <x v="5"/>
    <x v="2"/>
    <x v="2"/>
    <x v="8"/>
  </r>
  <r>
    <x v="6"/>
    <x v="2"/>
    <x v="5"/>
    <x v="4"/>
    <x v="2"/>
    <x v="2"/>
  </r>
  <r>
    <x v="8"/>
    <x v="2"/>
    <x v="3"/>
    <x v="9"/>
    <x v="2"/>
    <x v="10"/>
  </r>
  <r>
    <x v="8"/>
    <x v="2"/>
    <x v="3"/>
    <x v="12"/>
    <x v="2"/>
    <x v="13"/>
  </r>
  <r>
    <x v="11"/>
    <x v="2"/>
    <x v="4"/>
    <x v="2"/>
    <x v="2"/>
    <x v="8"/>
  </r>
  <r>
    <x v="11"/>
    <x v="2"/>
    <x v="4"/>
    <x v="9"/>
    <x v="2"/>
    <x v="10"/>
  </r>
  <r>
    <x v="13"/>
    <x v="1"/>
    <x v="5"/>
    <x v="12"/>
    <x v="3"/>
    <x v="13"/>
  </r>
  <r>
    <x v="14"/>
    <x v="0"/>
    <x v="6"/>
    <x v="4"/>
    <x v="4"/>
    <x v="2"/>
  </r>
  <r>
    <x v="14"/>
    <x v="0"/>
    <x v="6"/>
    <x v="6"/>
    <x v="4"/>
    <x v="5"/>
  </r>
  <r>
    <x v="15"/>
    <x v="0"/>
    <x v="4"/>
    <x v="6"/>
    <x v="4"/>
    <x v="4"/>
  </r>
  <r>
    <x v="14"/>
    <x v="0"/>
    <x v="6"/>
    <x v="2"/>
    <x v="5"/>
    <x v="1"/>
  </r>
  <r>
    <x v="14"/>
    <x v="0"/>
    <x v="6"/>
    <x v="12"/>
    <x v="6"/>
    <x v="13"/>
  </r>
  <r>
    <x v="16"/>
    <x v="0"/>
    <x v="9"/>
    <x v="3"/>
    <x v="6"/>
    <x v="0"/>
  </r>
  <r>
    <x v="17"/>
    <x v="0"/>
    <x v="10"/>
    <x v="4"/>
    <x v="7"/>
    <x v="2"/>
  </r>
  <r>
    <x v="18"/>
    <x v="0"/>
    <x v="11"/>
    <x v="10"/>
    <x v="7"/>
    <x v="1"/>
  </r>
  <r>
    <x v="19"/>
    <x v="0"/>
    <x v="10"/>
    <x v="12"/>
    <x v="8"/>
    <x v="13"/>
  </r>
  <r>
    <x v="14"/>
    <x v="0"/>
    <x v="6"/>
    <x v="2"/>
    <x v="9"/>
    <x v="8"/>
  </r>
  <r>
    <x v="16"/>
    <x v="5"/>
    <x v="4"/>
    <x v="14"/>
    <x v="10"/>
    <x v="0"/>
  </r>
  <r>
    <x v="2"/>
    <x v="0"/>
    <x v="2"/>
    <x v="9"/>
    <x v="11"/>
    <x v="4"/>
  </r>
  <r>
    <x v="14"/>
    <x v="0"/>
    <x v="6"/>
    <x v="6"/>
    <x v="12"/>
    <x v="4"/>
  </r>
  <r>
    <x v="2"/>
    <x v="0"/>
    <x v="2"/>
    <x v="9"/>
    <x v="13"/>
    <x v="5"/>
  </r>
  <r>
    <x v="2"/>
    <x v="0"/>
    <x v="2"/>
    <x v="9"/>
    <x v="14"/>
    <x v="10"/>
  </r>
  <r>
    <x v="15"/>
    <x v="0"/>
    <x v="4"/>
    <x v="4"/>
    <x v="1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Tableau croisé dynamique1" cacheId="0" dataOnRows="1" applyNumberFormats="0" applyBorderFormats="0" applyFontFormats="0" applyPatternFormats="0" applyAlignmentFormats="0" applyWidthHeightFormats="1" dataCaption="Données" updatedVersion="2" asteriskTotals="1" showMemberPropertyTips="0" useAutoFormatting="1" itemPrintTitles="1" createdVersion="1" indent="0" compact="0" compactData="0" gridDropZones="1">
  <location ref="C74:E89" firstHeaderRow="2" firstDataRow="2" firstDataCol="2"/>
  <pivotFields count="6">
    <pivotField compact="0" numFmtId="14" outline="0" subtotalTop="0" showAll="0" includeNewItemsInFilter="1"/>
    <pivotField axis="axisRow" compact="0" outline="0" subtotalTop="0" showAll="0" includeNewItemsInFilter="1">
      <items count="7">
        <item x="3"/>
        <item x="0"/>
        <item x="5"/>
        <item x="1"/>
        <item x="4"/>
        <item x="2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7">
        <item x="0"/>
        <item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compact="0" outline="0" subtotalTop="0" showAll="0" includeNewItemsInFilter="1"/>
  </pivotFields>
  <rowFields count="2">
    <field x="4"/>
    <field x="1"/>
  </rowFields>
  <rowItems count="14">
    <i>
      <x/>
      <x v="1"/>
    </i>
    <i r="1">
      <x v="3"/>
    </i>
    <i r="1">
      <x v="5"/>
    </i>
    <i t="default">
      <x/>
    </i>
    <i>
      <x v="1"/>
      <x/>
    </i>
    <i r="1">
      <x v="3"/>
    </i>
    <i r="1">
      <x v="4"/>
    </i>
    <i r="1">
      <x v="5"/>
    </i>
    <i t="default">
      <x v="1"/>
    </i>
    <i>
      <x v="2"/>
      <x v="1"/>
    </i>
    <i r="1">
      <x v="3"/>
    </i>
    <i r="1">
      <x v="5"/>
    </i>
    <i t="default">
      <x v="2"/>
    </i>
    <i t="grand">
      <x/>
    </i>
  </rowItems>
  <colItems count="1">
    <i/>
  </colItems>
  <dataFields count="1">
    <dataField name="Nombre de TYPE de TIR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3"/>
  <sheetViews>
    <sheetView zoomScaleNormal="100" workbookViewId="0">
      <pane ySplit="1" topLeftCell="A53" activePane="bottomLeft" state="frozen"/>
      <selection pane="bottomLeft" activeCell="A7" sqref="A7"/>
    </sheetView>
  </sheetViews>
  <sheetFormatPr baseColWidth="10" defaultRowHeight="12.75" x14ac:dyDescent="0.2"/>
  <cols>
    <col min="1" max="1" width="10.140625" bestFit="1" customWidth="1"/>
    <col min="2" max="2" width="30" customWidth="1"/>
    <col min="3" max="3" width="22.7109375" bestFit="1" customWidth="1"/>
    <col min="4" max="4" width="16.5703125" customWidth="1"/>
    <col min="5" max="5" width="11" customWidth="1"/>
    <col min="6" max="6" width="49.5703125" bestFit="1" customWidth="1"/>
    <col min="7" max="7" width="9.85546875" customWidth="1"/>
    <col min="8" max="8" width="12.85546875" style="11" customWidth="1"/>
    <col min="9" max="9" width="33.85546875" style="11" bestFit="1" customWidth="1"/>
    <col min="10" max="10" width="7.140625" style="11" bestFit="1" customWidth="1"/>
    <col min="11" max="11" width="27.7109375" bestFit="1" customWidth="1"/>
    <col min="12" max="12" width="14.7109375" bestFit="1" customWidth="1"/>
    <col min="13" max="13" width="7.140625" bestFit="1" customWidth="1"/>
  </cols>
  <sheetData>
    <row r="1" spans="1:11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  <c r="G1" s="103" t="s">
        <v>454</v>
      </c>
      <c r="H1" s="95" t="s">
        <v>448</v>
      </c>
      <c r="I1" s="99" t="s">
        <v>449</v>
      </c>
      <c r="J1" s="99"/>
    </row>
    <row r="2" spans="1:11" x14ac:dyDescent="0.2">
      <c r="A2" s="60"/>
      <c r="B2" s="21" t="s">
        <v>524</v>
      </c>
      <c r="C2" s="21" t="s">
        <v>13</v>
      </c>
      <c r="D2" s="11" t="s">
        <v>495</v>
      </c>
      <c r="E2" s="13"/>
      <c r="F2" s="11" t="s">
        <v>534</v>
      </c>
      <c r="G2" s="11"/>
      <c r="H2" s="104"/>
      <c r="I2" s="111"/>
      <c r="J2" s="104"/>
    </row>
    <row r="3" spans="1:11" x14ac:dyDescent="0.2">
      <c r="A3" s="60"/>
      <c r="B3" s="21" t="s">
        <v>6</v>
      </c>
      <c r="C3" s="21" t="s">
        <v>13</v>
      </c>
      <c r="D3" s="11" t="s">
        <v>492</v>
      </c>
      <c r="E3" s="13"/>
      <c r="F3" s="11" t="s">
        <v>528</v>
      </c>
      <c r="G3" s="11"/>
      <c r="H3" s="104"/>
      <c r="I3" s="137"/>
      <c r="J3" s="104"/>
    </row>
    <row r="4" spans="1:11" x14ac:dyDescent="0.2">
      <c r="A4" s="60"/>
      <c r="B4" s="21" t="s">
        <v>6</v>
      </c>
      <c r="C4" s="21" t="s">
        <v>13</v>
      </c>
      <c r="D4" s="11" t="s">
        <v>492</v>
      </c>
      <c r="E4" s="98"/>
      <c r="F4" s="11" t="s">
        <v>529</v>
      </c>
      <c r="G4" s="11"/>
      <c r="H4" s="104"/>
      <c r="I4" s="137"/>
      <c r="J4" s="111"/>
    </row>
    <row r="5" spans="1:11" x14ac:dyDescent="0.2">
      <c r="A5" s="60"/>
      <c r="B5" s="21" t="s">
        <v>6</v>
      </c>
      <c r="C5" s="21" t="s">
        <v>13</v>
      </c>
      <c r="D5" s="11" t="s">
        <v>540</v>
      </c>
      <c r="E5" s="13"/>
      <c r="F5" s="11" t="s">
        <v>541</v>
      </c>
      <c r="G5" s="11"/>
      <c r="H5" s="104"/>
      <c r="I5" s="137"/>
      <c r="J5" s="111"/>
    </row>
    <row r="6" spans="1:11" x14ac:dyDescent="0.2">
      <c r="A6" s="60"/>
      <c r="B6" s="21" t="s">
        <v>6</v>
      </c>
      <c r="C6" s="21" t="s">
        <v>13</v>
      </c>
      <c r="D6" s="11" t="s">
        <v>532</v>
      </c>
      <c r="E6" s="98"/>
      <c r="F6" s="11" t="s">
        <v>527</v>
      </c>
      <c r="G6" s="11"/>
      <c r="H6" s="104"/>
      <c r="I6" s="137"/>
      <c r="J6" s="111"/>
      <c r="K6" s="132"/>
    </row>
    <row r="7" spans="1:11" x14ac:dyDescent="0.2">
      <c r="A7" s="60"/>
      <c r="B7" s="21" t="s">
        <v>6</v>
      </c>
      <c r="C7" s="21" t="s">
        <v>13</v>
      </c>
      <c r="D7" s="11" t="s">
        <v>533</v>
      </c>
      <c r="E7" s="98"/>
      <c r="F7" s="11" t="s">
        <v>534</v>
      </c>
      <c r="G7" s="11"/>
      <c r="H7" s="104"/>
      <c r="I7" s="137"/>
      <c r="J7" s="111"/>
      <c r="K7" s="132"/>
    </row>
    <row r="8" spans="1:11" x14ac:dyDescent="0.2">
      <c r="A8" s="60"/>
      <c r="B8" s="21" t="s">
        <v>6</v>
      </c>
      <c r="C8" s="21" t="s">
        <v>13</v>
      </c>
      <c r="D8" s="11" t="s">
        <v>531</v>
      </c>
      <c r="E8" s="13"/>
      <c r="F8" s="11" t="s">
        <v>526</v>
      </c>
      <c r="G8" s="11"/>
      <c r="H8" s="104"/>
      <c r="I8" s="137"/>
      <c r="J8" s="137"/>
      <c r="K8" s="132"/>
    </row>
    <row r="9" spans="1:11" x14ac:dyDescent="0.2">
      <c r="A9" s="60"/>
      <c r="B9" s="21" t="s">
        <v>6</v>
      </c>
      <c r="C9" s="21" t="s">
        <v>13</v>
      </c>
      <c r="D9" s="11" t="s">
        <v>530</v>
      </c>
      <c r="E9" s="98"/>
      <c r="F9" s="11" t="s">
        <v>525</v>
      </c>
      <c r="G9" s="11"/>
      <c r="H9" s="104"/>
      <c r="I9" s="137"/>
      <c r="J9" s="137"/>
      <c r="K9" s="132"/>
    </row>
    <row r="10" spans="1:11" x14ac:dyDescent="0.2">
      <c r="A10" s="60"/>
      <c r="B10" s="21" t="s">
        <v>6</v>
      </c>
      <c r="C10" s="21" t="s">
        <v>13</v>
      </c>
      <c r="D10" s="11" t="s">
        <v>530</v>
      </c>
      <c r="E10" s="98"/>
      <c r="F10" s="11" t="s">
        <v>105</v>
      </c>
      <c r="G10" s="11"/>
      <c r="H10" s="104"/>
      <c r="I10" s="137"/>
      <c r="J10" s="104"/>
      <c r="K10" s="132"/>
    </row>
    <row r="11" spans="1:11" x14ac:dyDescent="0.2">
      <c r="A11" s="60">
        <v>43772</v>
      </c>
      <c r="B11" s="21" t="s">
        <v>6</v>
      </c>
      <c r="C11" s="21" t="s">
        <v>196</v>
      </c>
      <c r="D11" s="11" t="s">
        <v>577</v>
      </c>
      <c r="E11" s="98">
        <v>1</v>
      </c>
      <c r="F11" s="11" t="s">
        <v>578</v>
      </c>
      <c r="G11" s="11"/>
      <c r="H11" s="104">
        <v>7</v>
      </c>
      <c r="I11" s="137"/>
      <c r="J11" s="104"/>
      <c r="K11" s="132"/>
    </row>
    <row r="12" spans="1:11" x14ac:dyDescent="0.2">
      <c r="A12" s="60">
        <v>43772</v>
      </c>
      <c r="B12" s="21" t="s">
        <v>6</v>
      </c>
      <c r="C12" s="21" t="s">
        <v>196</v>
      </c>
      <c r="D12" s="11" t="s">
        <v>531</v>
      </c>
      <c r="E12" s="98">
        <v>1</v>
      </c>
      <c r="F12" s="11" t="s">
        <v>560</v>
      </c>
      <c r="G12" s="11"/>
      <c r="H12" s="104">
        <v>9</v>
      </c>
      <c r="I12" s="137"/>
      <c r="J12" s="111"/>
      <c r="K12" s="132"/>
    </row>
    <row r="13" spans="1:11" x14ac:dyDescent="0.2">
      <c r="A13" s="60">
        <v>43772</v>
      </c>
      <c r="B13" s="21" t="s">
        <v>6</v>
      </c>
      <c r="C13" s="21" t="s">
        <v>196</v>
      </c>
      <c r="D13" s="11" t="s">
        <v>535</v>
      </c>
      <c r="E13" s="98">
        <v>1</v>
      </c>
      <c r="F13" s="11" t="s">
        <v>24</v>
      </c>
      <c r="G13" s="11"/>
      <c r="H13" s="104">
        <v>9</v>
      </c>
      <c r="I13" s="137"/>
      <c r="J13" s="111"/>
    </row>
    <row r="14" spans="1:11" x14ac:dyDescent="0.2">
      <c r="A14" s="60"/>
      <c r="B14" s="21" t="s">
        <v>6</v>
      </c>
      <c r="C14" s="21" t="s">
        <v>13</v>
      </c>
      <c r="D14" s="11" t="s">
        <v>537</v>
      </c>
      <c r="E14" s="98"/>
      <c r="F14" s="11" t="s">
        <v>538</v>
      </c>
      <c r="G14" s="11"/>
      <c r="H14" s="104"/>
      <c r="I14" s="137"/>
      <c r="J14" s="111"/>
    </row>
    <row r="15" spans="1:11" x14ac:dyDescent="0.2">
      <c r="A15" s="60"/>
      <c r="B15" s="11" t="s">
        <v>469</v>
      </c>
      <c r="C15" s="21" t="s">
        <v>13</v>
      </c>
      <c r="D15" s="90" t="s">
        <v>370</v>
      </c>
      <c r="E15" s="98"/>
      <c r="F15" s="90" t="s">
        <v>550</v>
      </c>
      <c r="G15" s="11"/>
      <c r="H15" s="104"/>
      <c r="I15" s="111"/>
      <c r="J15" s="111"/>
    </row>
    <row r="16" spans="1:11" x14ac:dyDescent="0.2">
      <c r="A16" s="60"/>
      <c r="B16" s="11" t="s">
        <v>469</v>
      </c>
      <c r="C16" s="21" t="s">
        <v>13</v>
      </c>
      <c r="D16" s="11" t="s">
        <v>542</v>
      </c>
      <c r="E16" s="98"/>
      <c r="F16" s="11" t="s">
        <v>548</v>
      </c>
      <c r="G16" s="11"/>
      <c r="H16" s="104"/>
      <c r="I16" s="111"/>
      <c r="J16" s="111"/>
    </row>
    <row r="17" spans="1:10" x14ac:dyDescent="0.2">
      <c r="A17" s="60"/>
      <c r="B17" s="11" t="s">
        <v>469</v>
      </c>
      <c r="C17" s="21" t="s">
        <v>13</v>
      </c>
      <c r="D17" s="90" t="s">
        <v>543</v>
      </c>
      <c r="E17" s="98"/>
      <c r="F17" s="90" t="s">
        <v>551</v>
      </c>
      <c r="G17" s="11"/>
      <c r="H17" s="104"/>
      <c r="I17" s="111"/>
      <c r="J17" s="104"/>
    </row>
    <row r="18" spans="1:10" x14ac:dyDescent="0.2">
      <c r="A18" s="60"/>
      <c r="B18" s="11" t="s">
        <v>468</v>
      </c>
      <c r="C18" s="21" t="s">
        <v>13</v>
      </c>
      <c r="D18" s="11" t="s">
        <v>492</v>
      </c>
      <c r="E18" s="13"/>
      <c r="F18" s="11" t="s">
        <v>528</v>
      </c>
      <c r="G18" s="11"/>
      <c r="H18" s="104"/>
      <c r="I18" s="137"/>
      <c r="J18" s="104"/>
    </row>
    <row r="19" spans="1:10" x14ac:dyDescent="0.2">
      <c r="A19" s="60"/>
      <c r="B19" s="11" t="s">
        <v>468</v>
      </c>
      <c r="C19" s="21" t="s">
        <v>13</v>
      </c>
      <c r="D19" s="11" t="s">
        <v>531</v>
      </c>
      <c r="E19" s="13"/>
      <c r="F19" s="11" t="s">
        <v>526</v>
      </c>
      <c r="G19" s="11"/>
      <c r="H19" s="104"/>
      <c r="I19" s="137"/>
      <c r="J19" s="104"/>
    </row>
    <row r="20" spans="1:10" x14ac:dyDescent="0.2">
      <c r="A20" s="60"/>
      <c r="B20" s="11" t="s">
        <v>468</v>
      </c>
      <c r="C20" s="21" t="s">
        <v>13</v>
      </c>
      <c r="D20" s="11" t="s">
        <v>535</v>
      </c>
      <c r="E20" s="98"/>
      <c r="F20" s="11" t="s">
        <v>536</v>
      </c>
      <c r="G20" s="11"/>
      <c r="H20" s="104"/>
      <c r="I20" s="137"/>
      <c r="J20" s="111"/>
    </row>
    <row r="21" spans="1:10" x14ac:dyDescent="0.2">
      <c r="A21" s="60"/>
      <c r="B21" s="11" t="s">
        <v>468</v>
      </c>
      <c r="C21" s="21" t="s">
        <v>13</v>
      </c>
      <c r="D21" s="11" t="s">
        <v>532</v>
      </c>
      <c r="E21" s="98"/>
      <c r="F21" s="11" t="s">
        <v>527</v>
      </c>
      <c r="G21" s="11"/>
      <c r="H21" s="104"/>
      <c r="I21" s="137"/>
      <c r="J21" s="111"/>
    </row>
    <row r="22" spans="1:10" x14ac:dyDescent="0.2">
      <c r="A22" s="60"/>
      <c r="B22" s="11" t="s">
        <v>469</v>
      </c>
      <c r="C22" s="21" t="s">
        <v>13</v>
      </c>
      <c r="D22" s="90" t="s">
        <v>370</v>
      </c>
      <c r="E22" s="98"/>
      <c r="F22" s="90" t="s">
        <v>550</v>
      </c>
      <c r="G22" s="11"/>
      <c r="H22" s="104"/>
      <c r="I22" s="111"/>
      <c r="J22" s="137"/>
    </row>
    <row r="23" spans="1:10" x14ac:dyDescent="0.2">
      <c r="A23" s="60"/>
      <c r="B23" s="11" t="s">
        <v>469</v>
      </c>
      <c r="C23" s="21" t="s">
        <v>13</v>
      </c>
      <c r="D23" s="11" t="s">
        <v>542</v>
      </c>
      <c r="E23" s="98"/>
      <c r="F23" s="11" t="s">
        <v>548</v>
      </c>
      <c r="G23" s="11"/>
      <c r="H23" s="104"/>
      <c r="I23" s="111"/>
      <c r="J23" s="104"/>
    </row>
    <row r="24" spans="1:10" x14ac:dyDescent="0.2">
      <c r="A24" s="60"/>
      <c r="B24" s="11" t="s">
        <v>469</v>
      </c>
      <c r="C24" s="21" t="s">
        <v>13</v>
      </c>
      <c r="D24" s="90" t="s">
        <v>543</v>
      </c>
      <c r="E24" s="98"/>
      <c r="F24" s="90" t="s">
        <v>551</v>
      </c>
      <c r="G24" s="11"/>
      <c r="H24" s="104"/>
      <c r="I24" s="111"/>
      <c r="J24" s="104"/>
    </row>
    <row r="25" spans="1:10" x14ac:dyDescent="0.2">
      <c r="A25" s="60"/>
      <c r="B25" s="11" t="s">
        <v>469</v>
      </c>
      <c r="C25" s="21" t="s">
        <v>13</v>
      </c>
      <c r="D25" s="90" t="s">
        <v>391</v>
      </c>
      <c r="E25" s="98"/>
      <c r="F25" s="90" t="s">
        <v>550</v>
      </c>
      <c r="G25" s="11"/>
      <c r="H25" s="104"/>
      <c r="I25" s="111"/>
      <c r="J25" s="137"/>
    </row>
    <row r="26" spans="1:10" x14ac:dyDescent="0.2">
      <c r="A26" s="60"/>
      <c r="B26" s="11" t="s">
        <v>469</v>
      </c>
      <c r="C26" s="21" t="s">
        <v>13</v>
      </c>
      <c r="D26" s="90" t="s">
        <v>370</v>
      </c>
      <c r="E26" s="98"/>
      <c r="F26" s="90" t="s">
        <v>541</v>
      </c>
      <c r="G26" s="11"/>
      <c r="H26" s="104"/>
      <c r="I26" s="111"/>
      <c r="J26" s="137"/>
    </row>
    <row r="27" spans="1:10" x14ac:dyDescent="0.2">
      <c r="A27" s="60"/>
      <c r="B27" s="11" t="s">
        <v>469</v>
      </c>
      <c r="C27" s="21" t="s">
        <v>13</v>
      </c>
      <c r="D27" s="11" t="s">
        <v>542</v>
      </c>
      <c r="E27" s="98"/>
      <c r="F27" s="11" t="s">
        <v>548</v>
      </c>
      <c r="G27" s="11"/>
      <c r="H27" s="104"/>
      <c r="I27" s="111"/>
      <c r="J27" s="104"/>
    </row>
    <row r="28" spans="1:10" x14ac:dyDescent="0.2">
      <c r="A28" s="60"/>
      <c r="B28" s="11" t="s">
        <v>469</v>
      </c>
      <c r="C28" s="21" t="s">
        <v>544</v>
      </c>
      <c r="D28" s="90" t="s">
        <v>370</v>
      </c>
      <c r="E28" s="98"/>
      <c r="F28" s="90" t="s">
        <v>541</v>
      </c>
      <c r="G28" s="11"/>
      <c r="H28" s="104"/>
      <c r="I28" s="111"/>
      <c r="J28" s="104"/>
    </row>
    <row r="29" spans="1:10" x14ac:dyDescent="0.2">
      <c r="A29" s="60"/>
      <c r="B29" s="11" t="s">
        <v>469</v>
      </c>
      <c r="C29" s="21" t="s">
        <v>544</v>
      </c>
      <c r="D29" s="90" t="s">
        <v>364</v>
      </c>
      <c r="E29" s="98"/>
      <c r="F29" s="90" t="s">
        <v>548</v>
      </c>
      <c r="G29" s="11"/>
      <c r="H29" s="104"/>
      <c r="I29" s="111"/>
      <c r="J29" s="137"/>
    </row>
    <row r="30" spans="1:10" x14ac:dyDescent="0.2">
      <c r="A30" s="60"/>
      <c r="B30" s="11" t="s">
        <v>469</v>
      </c>
      <c r="C30" s="21" t="s">
        <v>544</v>
      </c>
      <c r="D30" s="90" t="s">
        <v>549</v>
      </c>
      <c r="E30" s="98"/>
      <c r="F30" s="90" t="s">
        <v>550</v>
      </c>
      <c r="G30" s="11"/>
      <c r="H30" s="104"/>
      <c r="I30" s="111"/>
      <c r="J30" s="137"/>
    </row>
    <row r="31" spans="1:10" x14ac:dyDescent="0.2">
      <c r="A31" s="60"/>
      <c r="B31" s="11" t="s">
        <v>469</v>
      </c>
      <c r="C31" s="21" t="s">
        <v>544</v>
      </c>
      <c r="D31" s="90" t="s">
        <v>543</v>
      </c>
      <c r="E31" s="98"/>
      <c r="F31" s="90" t="s">
        <v>545</v>
      </c>
      <c r="G31" s="11"/>
      <c r="H31" s="104"/>
      <c r="I31" s="111"/>
      <c r="J31" s="137"/>
    </row>
    <row r="32" spans="1:10" x14ac:dyDescent="0.2">
      <c r="A32" s="60"/>
      <c r="B32" s="11" t="s">
        <v>469</v>
      </c>
      <c r="C32" s="21" t="s">
        <v>544</v>
      </c>
      <c r="D32" s="90" t="s">
        <v>543</v>
      </c>
      <c r="E32" s="98"/>
      <c r="F32" s="90" t="s">
        <v>551</v>
      </c>
      <c r="G32" s="11"/>
      <c r="H32" s="104"/>
      <c r="I32" s="111"/>
      <c r="J32" s="137"/>
    </row>
    <row r="33" spans="1:11" x14ac:dyDescent="0.2">
      <c r="A33" s="60"/>
      <c r="B33" s="11" t="s">
        <v>469</v>
      </c>
      <c r="C33" s="21" t="s">
        <v>544</v>
      </c>
      <c r="D33" s="90" t="s">
        <v>546</v>
      </c>
      <c r="E33" s="98"/>
      <c r="F33" s="90" t="s">
        <v>547</v>
      </c>
      <c r="G33" s="11"/>
      <c r="H33" s="104"/>
      <c r="I33" s="111"/>
      <c r="J33" s="104"/>
    </row>
    <row r="34" spans="1:11" x14ac:dyDescent="0.2">
      <c r="A34" s="60"/>
      <c r="B34" s="11" t="s">
        <v>468</v>
      </c>
      <c r="C34" s="19" t="s">
        <v>502</v>
      </c>
      <c r="D34" s="11" t="s">
        <v>503</v>
      </c>
      <c r="E34" s="13"/>
      <c r="F34" s="11" t="s">
        <v>556</v>
      </c>
      <c r="G34" s="11" t="s">
        <v>557</v>
      </c>
      <c r="H34" s="104"/>
      <c r="J34" s="137"/>
    </row>
    <row r="35" spans="1:11" x14ac:dyDescent="0.2">
      <c r="A35" s="60"/>
      <c r="B35" s="11" t="s">
        <v>561</v>
      </c>
      <c r="C35" s="21" t="s">
        <v>185</v>
      </c>
      <c r="D35" s="90" t="s">
        <v>364</v>
      </c>
      <c r="E35" s="98"/>
      <c r="F35" s="11" t="s">
        <v>548</v>
      </c>
      <c r="G35" s="11"/>
      <c r="H35" s="104"/>
      <c r="I35" s="111"/>
      <c r="J35" s="137"/>
    </row>
    <row r="36" spans="1:11" x14ac:dyDescent="0.2">
      <c r="A36" s="60"/>
      <c r="B36" s="11" t="s">
        <v>561</v>
      </c>
      <c r="C36" s="21" t="s">
        <v>185</v>
      </c>
      <c r="D36" s="90" t="s">
        <v>549</v>
      </c>
      <c r="E36" s="98"/>
      <c r="F36" s="90" t="s">
        <v>550</v>
      </c>
      <c r="G36" s="11"/>
      <c r="H36" s="104"/>
      <c r="I36" s="111"/>
      <c r="J36" s="137"/>
    </row>
    <row r="37" spans="1:11" x14ac:dyDescent="0.2">
      <c r="A37" s="60"/>
      <c r="B37" s="11" t="s">
        <v>561</v>
      </c>
      <c r="C37" s="21" t="s">
        <v>185</v>
      </c>
      <c r="D37" s="90" t="s">
        <v>543</v>
      </c>
      <c r="E37" s="98"/>
      <c r="F37" s="90" t="s">
        <v>545</v>
      </c>
      <c r="G37" s="11"/>
      <c r="H37" s="104"/>
      <c r="I37" s="111"/>
      <c r="J37" s="137"/>
    </row>
    <row r="38" spans="1:11" x14ac:dyDescent="0.2">
      <c r="A38" s="60"/>
      <c r="B38" s="11" t="s">
        <v>561</v>
      </c>
      <c r="C38" s="21" t="s">
        <v>185</v>
      </c>
      <c r="D38" s="90" t="s">
        <v>543</v>
      </c>
      <c r="E38" s="98"/>
      <c r="F38" s="90" t="s">
        <v>551</v>
      </c>
      <c r="G38" s="11"/>
      <c r="H38" s="104"/>
      <c r="I38" s="111"/>
      <c r="J38" s="104"/>
    </row>
    <row r="39" spans="1:11" x14ac:dyDescent="0.2">
      <c r="A39" s="60"/>
      <c r="B39" s="11" t="s">
        <v>468</v>
      </c>
      <c r="C39" s="19" t="s">
        <v>48</v>
      </c>
      <c r="D39" s="11" t="s">
        <v>552</v>
      </c>
      <c r="E39" s="13"/>
      <c r="F39" s="11" t="s">
        <v>526</v>
      </c>
      <c r="G39" s="11"/>
      <c r="H39" s="104"/>
      <c r="I39" s="137"/>
      <c r="J39" s="104"/>
    </row>
    <row r="40" spans="1:11" x14ac:dyDescent="0.2">
      <c r="A40" s="60"/>
      <c r="B40" s="11" t="s">
        <v>468</v>
      </c>
      <c r="C40" s="19" t="s">
        <v>48</v>
      </c>
      <c r="D40" s="11" t="s">
        <v>553</v>
      </c>
      <c r="E40" s="98"/>
      <c r="F40" s="11" t="s">
        <v>525</v>
      </c>
      <c r="G40" s="11"/>
      <c r="H40" s="104"/>
      <c r="I40" s="137"/>
      <c r="J40" s="104"/>
    </row>
    <row r="41" spans="1:11" x14ac:dyDescent="0.2">
      <c r="A41" s="60"/>
      <c r="B41" s="11" t="s">
        <v>468</v>
      </c>
      <c r="C41" s="19" t="s">
        <v>48</v>
      </c>
      <c r="D41" s="11" t="s">
        <v>495</v>
      </c>
      <c r="E41" s="13"/>
      <c r="F41" s="11" t="s">
        <v>534</v>
      </c>
      <c r="G41" s="102"/>
      <c r="H41" s="104"/>
      <c r="I41" s="137"/>
      <c r="J41" s="137"/>
      <c r="K41" s="132"/>
    </row>
    <row r="42" spans="1:11" x14ac:dyDescent="0.2">
      <c r="A42" s="60"/>
      <c r="B42" s="11" t="s">
        <v>468</v>
      </c>
      <c r="C42" s="19" t="s">
        <v>48</v>
      </c>
      <c r="D42" s="11" t="s">
        <v>493</v>
      </c>
      <c r="E42" s="98"/>
      <c r="F42" s="11" t="s">
        <v>24</v>
      </c>
      <c r="G42" s="11"/>
      <c r="H42" s="104"/>
      <c r="I42" s="137"/>
      <c r="J42" s="111"/>
    </row>
    <row r="43" spans="1:11" x14ac:dyDescent="0.2">
      <c r="A43" s="60"/>
      <c r="B43" s="11" t="s">
        <v>6</v>
      </c>
      <c r="C43" s="19" t="s">
        <v>48</v>
      </c>
      <c r="D43" s="11" t="s">
        <v>552</v>
      </c>
      <c r="E43" s="13"/>
      <c r="F43" s="11" t="s">
        <v>526</v>
      </c>
      <c r="G43" s="102"/>
      <c r="H43" s="104"/>
      <c r="I43" s="137"/>
      <c r="J43" s="111"/>
    </row>
    <row r="44" spans="1:11" x14ac:dyDescent="0.2">
      <c r="A44" s="60"/>
      <c r="B44" s="11" t="s">
        <v>6</v>
      </c>
      <c r="C44" s="19" t="s">
        <v>48</v>
      </c>
      <c r="D44" s="11" t="s">
        <v>553</v>
      </c>
      <c r="E44" s="98"/>
      <c r="F44" s="11" t="s">
        <v>525</v>
      </c>
      <c r="G44" s="102"/>
      <c r="H44" s="104"/>
      <c r="I44" s="137"/>
      <c r="J44" s="137"/>
    </row>
    <row r="45" spans="1:11" x14ac:dyDescent="0.2">
      <c r="A45" s="60"/>
      <c r="B45" s="11" t="s">
        <v>6</v>
      </c>
      <c r="C45" s="19" t="s">
        <v>48</v>
      </c>
      <c r="D45" s="11" t="s">
        <v>495</v>
      </c>
      <c r="E45" s="13"/>
      <c r="F45" s="11" t="s">
        <v>534</v>
      </c>
      <c r="G45" s="102"/>
      <c r="H45" s="104"/>
      <c r="I45" s="137"/>
      <c r="J45" s="137"/>
    </row>
    <row r="46" spans="1:11" x14ac:dyDescent="0.2">
      <c r="A46" s="60"/>
      <c r="B46" s="11" t="s">
        <v>6</v>
      </c>
      <c r="C46" s="19" t="s">
        <v>48</v>
      </c>
      <c r="D46" s="11" t="s">
        <v>493</v>
      </c>
      <c r="E46" s="98"/>
      <c r="F46" s="11" t="s">
        <v>24</v>
      </c>
      <c r="G46" s="102"/>
      <c r="H46" s="104"/>
      <c r="I46" s="137"/>
      <c r="J46" s="137"/>
    </row>
    <row r="47" spans="1:11" x14ac:dyDescent="0.2">
      <c r="A47" s="60"/>
      <c r="B47" s="11" t="s">
        <v>468</v>
      </c>
      <c r="C47" s="19" t="s">
        <v>502</v>
      </c>
      <c r="D47" s="11" t="s">
        <v>503</v>
      </c>
      <c r="E47" s="13"/>
      <c r="F47" s="11" t="s">
        <v>555</v>
      </c>
      <c r="G47" s="11" t="s">
        <v>554</v>
      </c>
      <c r="H47" s="104"/>
      <c r="J47" s="104"/>
    </row>
    <row r="48" spans="1:11" x14ac:dyDescent="0.2">
      <c r="A48" s="60"/>
      <c r="B48" s="11" t="s">
        <v>468</v>
      </c>
      <c r="C48" s="19" t="s">
        <v>502</v>
      </c>
      <c r="D48" s="11" t="s">
        <v>503</v>
      </c>
      <c r="E48" s="13"/>
      <c r="F48" s="11" t="s">
        <v>558</v>
      </c>
      <c r="G48" s="11" t="s">
        <v>185</v>
      </c>
      <c r="H48" s="104"/>
      <c r="J48" s="104"/>
    </row>
    <row r="49" spans="1:10" x14ac:dyDescent="0.2">
      <c r="A49" s="60"/>
      <c r="B49" s="11" t="s">
        <v>468</v>
      </c>
      <c r="C49" s="19" t="s">
        <v>559</v>
      </c>
      <c r="D49" s="11" t="s">
        <v>503</v>
      </c>
      <c r="E49" s="13"/>
      <c r="F49" s="11" t="s">
        <v>573</v>
      </c>
      <c r="G49" s="11" t="s">
        <v>431</v>
      </c>
      <c r="H49" s="104"/>
      <c r="J49" s="104"/>
    </row>
    <row r="50" spans="1:10" x14ac:dyDescent="0.2">
      <c r="A50" s="60"/>
      <c r="B50" s="21" t="s">
        <v>6</v>
      </c>
      <c r="C50" s="19" t="s">
        <v>211</v>
      </c>
      <c r="D50" s="11" t="s">
        <v>531</v>
      </c>
      <c r="E50" s="98"/>
      <c r="F50" s="11" t="s">
        <v>560</v>
      </c>
      <c r="G50" s="11"/>
      <c r="H50" s="104"/>
      <c r="I50" s="137"/>
      <c r="J50" s="137"/>
    </row>
    <row r="51" spans="1:10" x14ac:dyDescent="0.2">
      <c r="A51" s="60"/>
      <c r="B51" s="11" t="s">
        <v>6</v>
      </c>
      <c r="C51" s="21" t="s">
        <v>211</v>
      </c>
      <c r="D51" s="11" t="s">
        <v>496</v>
      </c>
      <c r="E51" s="98"/>
      <c r="F51" s="11" t="s">
        <v>24</v>
      </c>
      <c r="G51" s="11"/>
      <c r="H51" s="104"/>
      <c r="I51" s="137"/>
      <c r="J51" s="111"/>
    </row>
    <row r="52" spans="1:10" x14ac:dyDescent="0.2">
      <c r="A52" s="60"/>
      <c r="B52" s="11" t="s">
        <v>6</v>
      </c>
      <c r="C52" s="21" t="s">
        <v>457</v>
      </c>
      <c r="D52" s="11" t="s">
        <v>336</v>
      </c>
      <c r="E52" s="13"/>
      <c r="F52" s="11" t="s">
        <v>562</v>
      </c>
      <c r="G52" s="11"/>
      <c r="H52" s="104"/>
      <c r="I52" s="104"/>
      <c r="J52" s="137"/>
    </row>
    <row r="53" spans="1:10" x14ac:dyDescent="0.2">
      <c r="A53" s="60"/>
      <c r="B53" s="21" t="s">
        <v>6</v>
      </c>
      <c r="C53" s="19" t="s">
        <v>7</v>
      </c>
      <c r="D53" s="11" t="s">
        <v>407</v>
      </c>
      <c r="E53" s="13"/>
      <c r="F53" s="90" t="s">
        <v>550</v>
      </c>
      <c r="G53" s="11"/>
      <c r="H53" s="104"/>
      <c r="I53" s="104"/>
      <c r="J53" s="137"/>
    </row>
    <row r="54" spans="1:10" x14ac:dyDescent="0.2">
      <c r="A54" s="60"/>
      <c r="B54" s="21" t="s">
        <v>6</v>
      </c>
      <c r="C54" s="19" t="s">
        <v>7</v>
      </c>
      <c r="D54" s="11" t="s">
        <v>567</v>
      </c>
      <c r="E54" s="98"/>
      <c r="F54" s="11" t="s">
        <v>527</v>
      </c>
      <c r="G54" s="11"/>
      <c r="H54" s="104"/>
      <c r="I54" s="104"/>
      <c r="J54" s="137"/>
    </row>
    <row r="55" spans="1:10" x14ac:dyDescent="0.2">
      <c r="A55" s="60"/>
      <c r="B55" s="21" t="s">
        <v>6</v>
      </c>
      <c r="C55" s="19" t="s">
        <v>7</v>
      </c>
      <c r="D55" s="11" t="s">
        <v>567</v>
      </c>
      <c r="E55" s="13"/>
      <c r="F55" s="11" t="s">
        <v>563</v>
      </c>
      <c r="G55" s="11"/>
      <c r="H55" s="104"/>
      <c r="I55" s="104"/>
      <c r="J55" s="104"/>
    </row>
    <row r="56" spans="1:10" x14ac:dyDescent="0.2">
      <c r="A56" s="60"/>
      <c r="B56" s="21" t="s">
        <v>6</v>
      </c>
      <c r="C56" s="19" t="s">
        <v>7</v>
      </c>
      <c r="D56" s="11" t="s">
        <v>570</v>
      </c>
      <c r="E56" s="13"/>
      <c r="F56" s="11" t="s">
        <v>534</v>
      </c>
      <c r="G56" s="11"/>
      <c r="H56" s="104"/>
      <c r="I56" s="104"/>
      <c r="J56" s="104"/>
    </row>
    <row r="57" spans="1:10" x14ac:dyDescent="0.2">
      <c r="A57" s="60"/>
      <c r="B57" s="21" t="s">
        <v>6</v>
      </c>
      <c r="C57" s="19" t="s">
        <v>7</v>
      </c>
      <c r="D57" s="11" t="s">
        <v>552</v>
      </c>
      <c r="E57" s="13"/>
      <c r="F57" s="11" t="s">
        <v>526</v>
      </c>
      <c r="G57" s="11"/>
      <c r="H57" s="104"/>
      <c r="I57" s="104"/>
      <c r="J57" s="111"/>
    </row>
    <row r="58" spans="1:10" x14ac:dyDescent="0.2">
      <c r="A58" s="60"/>
      <c r="B58" s="21" t="s">
        <v>6</v>
      </c>
      <c r="C58" s="19" t="s">
        <v>7</v>
      </c>
      <c r="D58" s="11" t="s">
        <v>552</v>
      </c>
      <c r="E58" s="13"/>
      <c r="F58" s="11" t="s">
        <v>568</v>
      </c>
      <c r="G58" s="11"/>
      <c r="H58" s="104"/>
      <c r="I58" s="104"/>
      <c r="J58" s="137"/>
    </row>
    <row r="59" spans="1:10" x14ac:dyDescent="0.2">
      <c r="A59" s="60"/>
      <c r="B59" s="21" t="s">
        <v>6</v>
      </c>
      <c r="C59" s="19" t="s">
        <v>7</v>
      </c>
      <c r="D59" s="11" t="s">
        <v>565</v>
      </c>
      <c r="E59" s="98"/>
      <c r="F59" s="11" t="s">
        <v>564</v>
      </c>
      <c r="G59" s="11"/>
      <c r="H59" s="104"/>
      <c r="I59" s="104"/>
      <c r="J59" s="137"/>
    </row>
    <row r="60" spans="1:10" x14ac:dyDescent="0.2">
      <c r="A60" s="60"/>
      <c r="B60" s="21" t="s">
        <v>6</v>
      </c>
      <c r="C60" s="19" t="s">
        <v>7</v>
      </c>
      <c r="D60" s="11" t="s">
        <v>553</v>
      </c>
      <c r="E60" s="98"/>
      <c r="F60" s="11" t="s">
        <v>525</v>
      </c>
      <c r="G60" s="11"/>
      <c r="H60" s="104"/>
      <c r="I60" s="104"/>
      <c r="J60" s="137"/>
    </row>
    <row r="61" spans="1:10" x14ac:dyDescent="0.2">
      <c r="A61" s="60"/>
      <c r="B61" s="21" t="s">
        <v>6</v>
      </c>
      <c r="C61" s="19" t="s">
        <v>7</v>
      </c>
      <c r="D61" s="11" t="s">
        <v>553</v>
      </c>
      <c r="E61" s="98"/>
      <c r="F61" s="11" t="s">
        <v>105</v>
      </c>
      <c r="G61" s="11"/>
      <c r="H61" s="104"/>
      <c r="I61" s="104"/>
      <c r="J61" s="137"/>
    </row>
    <row r="62" spans="1:10" x14ac:dyDescent="0.2">
      <c r="A62" s="60"/>
      <c r="B62" s="21" t="s">
        <v>6</v>
      </c>
      <c r="C62" s="19" t="s">
        <v>7</v>
      </c>
      <c r="D62" s="11" t="s">
        <v>566</v>
      </c>
      <c r="E62" s="98"/>
      <c r="F62" s="11" t="s">
        <v>536</v>
      </c>
      <c r="G62" s="11"/>
      <c r="H62" s="104"/>
      <c r="I62" s="104"/>
      <c r="J62" s="111"/>
    </row>
    <row r="63" spans="1:10" x14ac:dyDescent="0.2">
      <c r="A63" s="60"/>
      <c r="B63" s="21" t="s">
        <v>6</v>
      </c>
      <c r="C63" s="19" t="s">
        <v>7</v>
      </c>
      <c r="D63" s="11" t="s">
        <v>566</v>
      </c>
      <c r="E63" s="98"/>
      <c r="F63" s="11" t="s">
        <v>24</v>
      </c>
      <c r="G63" s="11"/>
      <c r="H63" s="104"/>
      <c r="I63" s="104"/>
      <c r="J63" s="111"/>
    </row>
    <row r="64" spans="1:10" x14ac:dyDescent="0.2">
      <c r="A64" s="60"/>
      <c r="B64" s="11" t="s">
        <v>468</v>
      </c>
      <c r="C64" s="19" t="s">
        <v>7</v>
      </c>
      <c r="D64" s="11" t="s">
        <v>567</v>
      </c>
      <c r="E64" s="98"/>
      <c r="F64" s="11" t="s">
        <v>527</v>
      </c>
      <c r="G64" s="11"/>
      <c r="H64" s="104"/>
      <c r="I64" s="104"/>
      <c r="J64" s="111"/>
    </row>
    <row r="65" spans="1:12" x14ac:dyDescent="0.2">
      <c r="A65" s="60"/>
      <c r="B65" s="11" t="s">
        <v>468</v>
      </c>
      <c r="C65" s="19" t="s">
        <v>7</v>
      </c>
      <c r="D65" s="11" t="s">
        <v>567</v>
      </c>
      <c r="E65" s="13"/>
      <c r="F65" s="11" t="s">
        <v>563</v>
      </c>
      <c r="G65" s="11"/>
      <c r="H65" s="104"/>
      <c r="I65" s="104"/>
      <c r="J65" s="111"/>
    </row>
    <row r="66" spans="1:12" x14ac:dyDescent="0.2">
      <c r="A66" s="60"/>
      <c r="B66" s="11" t="s">
        <v>468</v>
      </c>
      <c r="C66" s="19" t="s">
        <v>7</v>
      </c>
      <c r="D66" s="11" t="s">
        <v>552</v>
      </c>
      <c r="E66" s="13"/>
      <c r="F66" s="11" t="s">
        <v>526</v>
      </c>
      <c r="G66" s="11"/>
      <c r="H66" s="104"/>
      <c r="I66" s="104"/>
      <c r="J66" s="111"/>
    </row>
    <row r="67" spans="1:12" x14ac:dyDescent="0.2">
      <c r="A67" s="60"/>
      <c r="B67" s="11" t="s">
        <v>468</v>
      </c>
      <c r="C67" s="19" t="s">
        <v>7</v>
      </c>
      <c r="D67" s="11" t="s">
        <v>553</v>
      </c>
      <c r="E67" s="98"/>
      <c r="F67" s="11" t="s">
        <v>525</v>
      </c>
      <c r="G67" s="11"/>
      <c r="H67" s="104"/>
      <c r="I67" s="104"/>
      <c r="J67" s="104"/>
    </row>
    <row r="68" spans="1:12" x14ac:dyDescent="0.2">
      <c r="A68" s="60"/>
      <c r="B68" s="85" t="s">
        <v>11</v>
      </c>
      <c r="C68" s="19" t="s">
        <v>7</v>
      </c>
      <c r="D68" s="11" t="s">
        <v>570</v>
      </c>
      <c r="E68" s="98"/>
      <c r="F68" s="11" t="s">
        <v>534</v>
      </c>
      <c r="G68" s="11"/>
      <c r="H68" s="104"/>
      <c r="I68" s="104"/>
    </row>
    <row r="69" spans="1:12" x14ac:dyDescent="0.2">
      <c r="A69" s="60"/>
      <c r="B69" s="85" t="s">
        <v>11</v>
      </c>
      <c r="C69" s="19" t="s">
        <v>7</v>
      </c>
      <c r="D69" s="11" t="s">
        <v>552</v>
      </c>
      <c r="E69" s="13"/>
      <c r="F69" s="11" t="s">
        <v>526</v>
      </c>
      <c r="G69" s="11"/>
      <c r="H69" s="104"/>
      <c r="I69" s="104"/>
    </row>
    <row r="70" spans="1:12" x14ac:dyDescent="0.2">
      <c r="A70" s="60"/>
      <c r="B70" s="85" t="s">
        <v>11</v>
      </c>
      <c r="C70" s="19" t="s">
        <v>7</v>
      </c>
      <c r="D70" s="11" t="s">
        <v>552</v>
      </c>
      <c r="E70" s="13"/>
      <c r="F70" s="11" t="s">
        <v>568</v>
      </c>
      <c r="G70" s="11"/>
      <c r="H70" s="104"/>
      <c r="I70" s="104"/>
    </row>
    <row r="71" spans="1:12" x14ac:dyDescent="0.2">
      <c r="A71" s="60"/>
      <c r="B71" s="85" t="s">
        <v>11</v>
      </c>
      <c r="C71" s="19" t="s">
        <v>7</v>
      </c>
      <c r="D71" s="11" t="s">
        <v>553</v>
      </c>
      <c r="E71" s="98"/>
      <c r="F71" s="11" t="s">
        <v>525</v>
      </c>
      <c r="G71" s="11"/>
      <c r="H71" s="104"/>
      <c r="I71" s="104"/>
    </row>
    <row r="72" spans="1:12" x14ac:dyDescent="0.2">
      <c r="A72" s="60"/>
      <c r="B72" s="85" t="s">
        <v>11</v>
      </c>
      <c r="C72" s="19" t="s">
        <v>7</v>
      </c>
      <c r="D72" s="11" t="s">
        <v>553</v>
      </c>
      <c r="E72" s="98"/>
      <c r="F72" s="11" t="s">
        <v>105</v>
      </c>
      <c r="G72" s="11"/>
      <c r="H72" s="104"/>
      <c r="I72" s="104"/>
      <c r="J72" s="104"/>
    </row>
    <row r="73" spans="1:12" x14ac:dyDescent="0.2">
      <c r="A73" s="60"/>
      <c r="B73" s="98"/>
      <c r="C73" s="109"/>
      <c r="D73" s="11"/>
      <c r="E73" s="13"/>
      <c r="F73" s="11"/>
      <c r="G73" s="11"/>
      <c r="H73" s="138">
        <f>SUM(H2:H72)</f>
        <v>25</v>
      </c>
    </row>
    <row r="75" spans="1:12" x14ac:dyDescent="0.2">
      <c r="A75" s="88"/>
      <c r="B75" s="114" t="s">
        <v>574</v>
      </c>
      <c r="C75" s="114" t="s">
        <v>508</v>
      </c>
      <c r="D75" s="97">
        <f>SUBTOTAL(9,D76:D90)</f>
        <v>0</v>
      </c>
      <c r="E75" s="97"/>
      <c r="K75" s="134" t="s">
        <v>576</v>
      </c>
    </row>
    <row r="76" spans="1:12" ht="13.5" thickBot="1" x14ac:dyDescent="0.25">
      <c r="B76" s="21" t="s">
        <v>6</v>
      </c>
      <c r="C76" s="21" t="s">
        <v>13</v>
      </c>
      <c r="D76" s="98"/>
      <c r="I76" s="5" t="s">
        <v>5</v>
      </c>
      <c r="J76" s="47" t="s">
        <v>4</v>
      </c>
      <c r="K76" s="58" t="s">
        <v>1</v>
      </c>
      <c r="L76" s="59" t="s">
        <v>2</v>
      </c>
    </row>
    <row r="77" spans="1:12" x14ac:dyDescent="0.2">
      <c r="B77" s="11" t="s">
        <v>468</v>
      </c>
      <c r="C77" s="21" t="s">
        <v>13</v>
      </c>
      <c r="D77" s="98"/>
      <c r="J77" s="13"/>
      <c r="K77" s="21"/>
      <c r="L77" s="19"/>
    </row>
    <row r="78" spans="1:12" x14ac:dyDescent="0.2">
      <c r="B78" s="11" t="s">
        <v>6</v>
      </c>
      <c r="C78" s="19" t="s">
        <v>48</v>
      </c>
      <c r="D78" s="98"/>
    </row>
    <row r="79" spans="1:12" x14ac:dyDescent="0.2">
      <c r="B79" s="11" t="s">
        <v>468</v>
      </c>
      <c r="C79" s="19" t="s">
        <v>48</v>
      </c>
      <c r="D79" s="98"/>
      <c r="I79" s="90"/>
      <c r="J79" s="98"/>
      <c r="K79" s="11"/>
      <c r="L79" s="21"/>
    </row>
    <row r="80" spans="1:12" x14ac:dyDescent="0.2">
      <c r="B80" s="11" t="s">
        <v>6</v>
      </c>
      <c r="C80" s="19" t="s">
        <v>196</v>
      </c>
      <c r="D80" s="98"/>
      <c r="I80" s="90"/>
      <c r="J80" s="98"/>
      <c r="K80" s="11"/>
      <c r="L80" s="21"/>
    </row>
    <row r="81" spans="2:12" x14ac:dyDescent="0.2">
      <c r="B81" s="11" t="s">
        <v>6</v>
      </c>
      <c r="C81" s="19" t="s">
        <v>211</v>
      </c>
      <c r="D81" s="98"/>
      <c r="I81" s="90"/>
      <c r="J81" s="98"/>
      <c r="K81" s="11"/>
      <c r="L81" s="21"/>
    </row>
    <row r="82" spans="2:12" x14ac:dyDescent="0.2">
      <c r="B82" s="11" t="s">
        <v>6</v>
      </c>
      <c r="C82" s="19" t="s">
        <v>51</v>
      </c>
      <c r="D82" s="98"/>
    </row>
    <row r="83" spans="2:12" x14ac:dyDescent="0.2">
      <c r="B83" s="11" t="s">
        <v>468</v>
      </c>
      <c r="C83" s="19" t="s">
        <v>51</v>
      </c>
      <c r="D83" s="98"/>
      <c r="J83" s="98"/>
      <c r="K83" s="21"/>
      <c r="L83" s="19"/>
    </row>
    <row r="84" spans="2:12" x14ac:dyDescent="0.2">
      <c r="B84" s="11" t="s">
        <v>6</v>
      </c>
      <c r="C84" s="19" t="s">
        <v>16</v>
      </c>
      <c r="D84" s="98"/>
    </row>
    <row r="85" spans="2:12" x14ac:dyDescent="0.2">
      <c r="B85" s="11" t="s">
        <v>468</v>
      </c>
      <c r="C85" s="19" t="s">
        <v>16</v>
      </c>
      <c r="D85" s="98"/>
      <c r="J85" s="98"/>
      <c r="K85" s="11"/>
      <c r="L85" s="21"/>
    </row>
    <row r="86" spans="2:12" x14ac:dyDescent="0.2">
      <c r="B86" s="21" t="s">
        <v>6</v>
      </c>
      <c r="C86" s="11" t="s">
        <v>7</v>
      </c>
      <c r="D86" s="98"/>
      <c r="J86" s="98"/>
      <c r="K86" s="11"/>
      <c r="L86" s="21"/>
    </row>
    <row r="87" spans="2:12" x14ac:dyDescent="0.2">
      <c r="B87" s="11" t="s">
        <v>468</v>
      </c>
      <c r="C87" s="19" t="s">
        <v>7</v>
      </c>
      <c r="D87" s="98"/>
      <c r="J87" s="98"/>
      <c r="K87" s="11"/>
      <c r="L87" s="21"/>
    </row>
    <row r="88" spans="2:12" x14ac:dyDescent="0.2">
      <c r="B88" s="85" t="s">
        <v>11</v>
      </c>
      <c r="C88" s="19" t="s">
        <v>7</v>
      </c>
      <c r="D88" s="98"/>
      <c r="E88" s="87"/>
      <c r="J88" s="98"/>
      <c r="K88" s="11"/>
      <c r="L88" s="21"/>
    </row>
    <row r="89" spans="2:12" x14ac:dyDescent="0.2">
      <c r="B89" s="11" t="s">
        <v>571</v>
      </c>
      <c r="C89" s="19" t="s">
        <v>13</v>
      </c>
      <c r="D89" s="11"/>
      <c r="E89" s="83"/>
      <c r="I89" s="90"/>
      <c r="J89" s="98"/>
      <c r="K89" s="11"/>
      <c r="L89" s="21"/>
    </row>
    <row r="90" spans="2:12" x14ac:dyDescent="0.2">
      <c r="B90" s="11" t="s">
        <v>571</v>
      </c>
      <c r="C90" s="128" t="s">
        <v>544</v>
      </c>
      <c r="D90" s="11"/>
    </row>
    <row r="91" spans="2:12" x14ac:dyDescent="0.2">
      <c r="B91" s="88" t="s">
        <v>575</v>
      </c>
      <c r="C91" s="89"/>
      <c r="J91" s="98"/>
      <c r="K91" s="21"/>
      <c r="L91" s="19"/>
    </row>
    <row r="93" spans="2:12" x14ac:dyDescent="0.2">
      <c r="J93" s="13"/>
      <c r="K93" s="21"/>
      <c r="L93" s="19"/>
    </row>
    <row r="94" spans="2:12" x14ac:dyDescent="0.2">
      <c r="J94" s="13"/>
      <c r="K94" s="11"/>
      <c r="L94" s="19"/>
    </row>
    <row r="96" spans="2:12" x14ac:dyDescent="0.2">
      <c r="I96" s="90"/>
      <c r="J96" s="98"/>
      <c r="K96" s="11"/>
      <c r="L96" s="21"/>
    </row>
    <row r="97" spans="9:12" x14ac:dyDescent="0.2">
      <c r="I97" s="90"/>
      <c r="J97" s="98"/>
      <c r="K97" s="11"/>
      <c r="L97" s="21"/>
    </row>
    <row r="99" spans="9:12" x14ac:dyDescent="0.2">
      <c r="J99" s="98"/>
      <c r="K99" s="21"/>
      <c r="L99" s="19"/>
    </row>
    <row r="100" spans="9:12" x14ac:dyDescent="0.2">
      <c r="J100" s="98"/>
      <c r="K100" s="21"/>
      <c r="L100" s="21"/>
    </row>
    <row r="102" spans="9:12" x14ac:dyDescent="0.2">
      <c r="J102" s="98"/>
      <c r="K102" s="21"/>
      <c r="L102" s="21"/>
    </row>
    <row r="103" spans="9:12" x14ac:dyDescent="0.2">
      <c r="J103" s="98"/>
      <c r="K103" s="21"/>
      <c r="L103" s="19"/>
    </row>
    <row r="104" spans="9:12" x14ac:dyDescent="0.2">
      <c r="J104" s="98"/>
      <c r="K104" s="11"/>
      <c r="L104" s="19"/>
    </row>
    <row r="106" spans="9:12" x14ac:dyDescent="0.2">
      <c r="J106" s="98"/>
      <c r="K106" s="11"/>
      <c r="L106" s="19"/>
    </row>
    <row r="107" spans="9:12" x14ac:dyDescent="0.2">
      <c r="J107" s="98"/>
      <c r="K107" s="11"/>
      <c r="L107" s="21"/>
    </row>
    <row r="109" spans="9:12" x14ac:dyDescent="0.2">
      <c r="J109" s="13"/>
      <c r="K109" s="21"/>
      <c r="L109" s="21"/>
    </row>
    <row r="110" spans="9:12" x14ac:dyDescent="0.2">
      <c r="J110" s="13"/>
      <c r="K110" s="11"/>
      <c r="L110" s="19"/>
    </row>
    <row r="111" spans="9:12" x14ac:dyDescent="0.2">
      <c r="J111" s="13"/>
      <c r="K111" s="21"/>
      <c r="L111" s="19"/>
    </row>
    <row r="112" spans="9:12" x14ac:dyDescent="0.2">
      <c r="J112" s="13"/>
      <c r="K112" s="11"/>
      <c r="L112" s="19"/>
    </row>
    <row r="113" spans="9:13" x14ac:dyDescent="0.2">
      <c r="J113" s="13"/>
      <c r="K113" s="11"/>
      <c r="L113" s="19"/>
    </row>
    <row r="115" spans="9:13" x14ac:dyDescent="0.2">
      <c r="I115" s="90"/>
      <c r="J115" s="98"/>
      <c r="K115" s="11"/>
      <c r="L115" s="21"/>
    </row>
    <row r="117" spans="9:13" x14ac:dyDescent="0.2">
      <c r="J117" s="98"/>
      <c r="K117" s="21"/>
      <c r="L117" s="19"/>
    </row>
    <row r="118" spans="9:13" x14ac:dyDescent="0.2">
      <c r="J118" s="98"/>
      <c r="K118" s="21"/>
      <c r="L118" s="21"/>
    </row>
    <row r="119" spans="9:13" x14ac:dyDescent="0.2">
      <c r="J119" s="98"/>
      <c r="K119" s="11"/>
      <c r="L119" s="19"/>
    </row>
    <row r="120" spans="9:13" x14ac:dyDescent="0.2">
      <c r="J120" s="98"/>
      <c r="K120" s="11"/>
      <c r="L120" s="19"/>
    </row>
    <row r="122" spans="9:13" x14ac:dyDescent="0.2">
      <c r="J122" s="13"/>
      <c r="K122" s="11"/>
      <c r="L122" s="19"/>
    </row>
    <row r="123" spans="9:13" x14ac:dyDescent="0.2">
      <c r="J123" s="13"/>
      <c r="K123" s="11"/>
      <c r="L123" s="19"/>
      <c r="M123" s="13"/>
    </row>
    <row r="124" spans="9:13" x14ac:dyDescent="0.2">
      <c r="J124" s="98"/>
      <c r="K124" s="21"/>
      <c r="L124" s="21"/>
      <c r="M124" s="98"/>
    </row>
    <row r="125" spans="9:13" x14ac:dyDescent="0.2">
      <c r="J125" s="13"/>
      <c r="K125" s="21"/>
      <c r="L125" s="19"/>
      <c r="M125" s="98"/>
    </row>
    <row r="126" spans="9:13" x14ac:dyDescent="0.2">
      <c r="M126" s="98"/>
    </row>
    <row r="127" spans="9:13" x14ac:dyDescent="0.2">
      <c r="J127" s="13"/>
      <c r="K127" s="21"/>
      <c r="L127" s="21"/>
      <c r="M127" s="98"/>
    </row>
    <row r="128" spans="9:13" x14ac:dyDescent="0.2">
      <c r="M128" s="98"/>
    </row>
    <row r="129" spans="9:13" x14ac:dyDescent="0.2">
      <c r="J129" s="98"/>
      <c r="K129" s="21"/>
      <c r="L129" s="21"/>
      <c r="M129" s="13"/>
    </row>
    <row r="130" spans="9:13" x14ac:dyDescent="0.2">
      <c r="M130" s="13"/>
    </row>
    <row r="131" spans="9:13" x14ac:dyDescent="0.2">
      <c r="I131" s="90"/>
      <c r="J131" s="98"/>
      <c r="K131" s="11"/>
      <c r="L131" s="21"/>
      <c r="M131" s="98"/>
    </row>
    <row r="132" spans="9:13" x14ac:dyDescent="0.2">
      <c r="I132" s="90"/>
      <c r="J132" s="98"/>
      <c r="K132" s="11"/>
      <c r="L132" s="21"/>
      <c r="M132" s="98"/>
    </row>
    <row r="133" spans="9:13" x14ac:dyDescent="0.2">
      <c r="I133" s="90"/>
      <c r="J133" s="98"/>
      <c r="K133" s="11"/>
      <c r="L133" s="21"/>
      <c r="M133" s="98"/>
    </row>
    <row r="134" spans="9:13" x14ac:dyDescent="0.2">
      <c r="I134" s="90"/>
      <c r="J134" s="98"/>
      <c r="K134" s="11"/>
      <c r="L134" s="21"/>
      <c r="M134" s="98"/>
    </row>
    <row r="135" spans="9:13" x14ac:dyDescent="0.2">
      <c r="I135" s="90"/>
      <c r="J135" s="98"/>
      <c r="K135" s="11"/>
      <c r="L135" s="21"/>
      <c r="M135" s="13"/>
    </row>
    <row r="136" spans="9:13" x14ac:dyDescent="0.2">
      <c r="I136" s="90"/>
      <c r="J136" s="13"/>
      <c r="K136" s="21"/>
      <c r="L136" s="19"/>
      <c r="M136" s="13"/>
    </row>
    <row r="137" spans="9:13" x14ac:dyDescent="0.2">
      <c r="M137" s="13"/>
    </row>
    <row r="138" spans="9:13" x14ac:dyDescent="0.2">
      <c r="J138" s="13"/>
      <c r="K138" s="11"/>
      <c r="L138" s="21"/>
      <c r="M138" s="98"/>
    </row>
    <row r="139" spans="9:13" x14ac:dyDescent="0.2">
      <c r="K139" s="85"/>
      <c r="L139" s="19"/>
      <c r="M139" s="13"/>
    </row>
    <row r="140" spans="9:13" x14ac:dyDescent="0.2">
      <c r="K140" s="85"/>
      <c r="L140" s="19"/>
      <c r="M140" s="13"/>
    </row>
    <row r="141" spans="9:13" x14ac:dyDescent="0.2">
      <c r="K141" s="21"/>
      <c r="L141" s="21"/>
      <c r="M141" s="98"/>
    </row>
    <row r="142" spans="9:13" x14ac:dyDescent="0.2">
      <c r="K142" s="21"/>
      <c r="L142" s="19"/>
      <c r="M142" s="98"/>
    </row>
    <row r="143" spans="9:13" x14ac:dyDescent="0.2">
      <c r="K143" s="21"/>
      <c r="L143" s="19"/>
      <c r="M143" s="98"/>
    </row>
    <row r="144" spans="9:13" x14ac:dyDescent="0.2">
      <c r="K144" s="21"/>
      <c r="L144" s="19"/>
      <c r="M144" s="98"/>
    </row>
    <row r="145" spans="11:13" x14ac:dyDescent="0.2">
      <c r="K145" s="21"/>
      <c r="L145" s="19"/>
      <c r="M145" s="98"/>
    </row>
    <row r="146" spans="11:13" x14ac:dyDescent="0.2">
      <c r="K146" s="21"/>
      <c r="L146" s="19"/>
      <c r="M146" s="98"/>
    </row>
    <row r="147" spans="11:13" x14ac:dyDescent="0.2">
      <c r="K147" s="21"/>
      <c r="L147" s="19"/>
      <c r="M147" s="98"/>
    </row>
    <row r="148" spans="11:13" x14ac:dyDescent="0.2">
      <c r="K148" s="21"/>
      <c r="L148" s="19"/>
      <c r="M148" s="98"/>
    </row>
    <row r="149" spans="11:13" x14ac:dyDescent="0.2">
      <c r="K149" s="21"/>
      <c r="L149" s="21"/>
      <c r="M149" s="13"/>
    </row>
    <row r="150" spans="11:13" x14ac:dyDescent="0.2">
      <c r="K150" s="11"/>
      <c r="L150" s="21"/>
      <c r="M150" s="13"/>
    </row>
    <row r="151" spans="11:13" x14ac:dyDescent="0.2">
      <c r="K151" s="21"/>
      <c r="L151" s="19"/>
      <c r="M151" s="98"/>
    </row>
    <row r="152" spans="11:13" x14ac:dyDescent="0.2">
      <c r="K152" s="21"/>
      <c r="L152" s="19"/>
      <c r="M152" s="13"/>
    </row>
    <row r="153" spans="11:13" x14ac:dyDescent="0.2">
      <c r="K153" s="11"/>
      <c r="L153" s="21"/>
      <c r="M153" s="98"/>
    </row>
    <row r="154" spans="11:13" x14ac:dyDescent="0.2">
      <c r="K154" s="11"/>
      <c r="L154" s="19"/>
      <c r="M154" s="13"/>
    </row>
    <row r="155" spans="11:13" x14ac:dyDescent="0.2">
      <c r="K155" s="90"/>
      <c r="L155" s="109"/>
      <c r="M155" s="13"/>
    </row>
    <row r="156" spans="11:13" x14ac:dyDescent="0.2">
      <c r="K156" s="11"/>
      <c r="L156" s="19"/>
      <c r="M156" s="13"/>
    </row>
    <row r="157" spans="11:13" x14ac:dyDescent="0.2">
      <c r="K157" s="11"/>
      <c r="L157" s="19"/>
      <c r="M157" s="13"/>
    </row>
    <row r="158" spans="11:13" x14ac:dyDescent="0.2">
      <c r="K158" s="21"/>
      <c r="L158" s="21"/>
      <c r="M158" s="13"/>
    </row>
    <row r="159" spans="11:13" x14ac:dyDescent="0.2">
      <c r="K159" s="11"/>
      <c r="L159" s="21"/>
      <c r="M159" s="98"/>
    </row>
    <row r="160" spans="11:13" x14ac:dyDescent="0.2">
      <c r="K160" s="85"/>
      <c r="L160" s="19"/>
      <c r="M160" s="13"/>
    </row>
    <row r="161" spans="9:13" x14ac:dyDescent="0.2">
      <c r="K161" s="98"/>
      <c r="L161" s="109"/>
      <c r="M161" s="13"/>
    </row>
    <row r="162" spans="9:13" x14ac:dyDescent="0.2">
      <c r="I162" s="135"/>
      <c r="J162" s="135"/>
      <c r="K162" s="98"/>
      <c r="L162" s="109"/>
      <c r="M162" s="13"/>
    </row>
    <row r="164" spans="9:13" x14ac:dyDescent="0.2">
      <c r="K164" s="87"/>
      <c r="L164" s="70"/>
    </row>
    <row r="165" spans="9:13" x14ac:dyDescent="0.2">
      <c r="K165" s="87"/>
      <c r="L165" s="70"/>
    </row>
    <row r="166" spans="9:13" x14ac:dyDescent="0.2">
      <c r="I166" s="90"/>
      <c r="J166" s="90"/>
      <c r="K166" s="87"/>
      <c r="L166" s="70"/>
    </row>
    <row r="167" spans="9:13" x14ac:dyDescent="0.2">
      <c r="K167" s="87"/>
      <c r="L167" s="70"/>
    </row>
    <row r="168" spans="9:13" x14ac:dyDescent="0.2">
      <c r="K168" s="87"/>
      <c r="L168" s="136"/>
    </row>
    <row r="169" spans="9:13" x14ac:dyDescent="0.2">
      <c r="K169" s="87"/>
      <c r="L169" s="136"/>
    </row>
    <row r="170" spans="9:13" x14ac:dyDescent="0.2">
      <c r="K170" s="87"/>
      <c r="L170" s="136"/>
    </row>
    <row r="171" spans="9:13" x14ac:dyDescent="0.2">
      <c r="K171" s="87"/>
      <c r="L171" s="136"/>
    </row>
    <row r="172" spans="9:13" x14ac:dyDescent="0.2">
      <c r="K172" s="87"/>
      <c r="L172" s="136"/>
    </row>
    <row r="173" spans="9:13" x14ac:dyDescent="0.2">
      <c r="K173" s="87"/>
      <c r="L173" s="136"/>
    </row>
  </sheetData>
  <autoFilter ref="A1:I73" xr:uid="{00000000-0009-0000-0000-000000000000}">
    <sortState ref="A2:I72">
      <sortCondition ref="A2:A72"/>
      <sortCondition ref="B2:B72"/>
      <sortCondition ref="C2:C72"/>
      <sortCondition ref="D2:D72"/>
      <sortCondition ref="E2:E72"/>
    </sortState>
  </autoFilter>
  <pageMargins left="0.70866141732283461" right="0.70866141732283461" top="1.7716535433070866" bottom="0.74803149606299213" header="0.31496062992125984" footer="0.31496062992125984"/>
  <pageSetup paperSize="9" scale="36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71"/>
  <sheetViews>
    <sheetView topLeftCell="A28" zoomScaleNormal="100" workbookViewId="0">
      <selection activeCell="E70" sqref="E70"/>
    </sheetView>
  </sheetViews>
  <sheetFormatPr baseColWidth="10" defaultRowHeight="12.75" x14ac:dyDescent="0.2"/>
  <cols>
    <col min="1" max="1" width="10.140625" bestFit="1" customWidth="1"/>
    <col min="2" max="2" width="26.140625" customWidth="1"/>
    <col min="3" max="3" width="29.5703125" customWidth="1"/>
    <col min="4" max="4" width="13.28515625" bestFit="1" customWidth="1"/>
    <col min="5" max="5" width="7.140625" bestFit="1" customWidth="1"/>
    <col min="6" max="6" width="32.5703125" bestFit="1" customWidth="1"/>
  </cols>
  <sheetData>
    <row r="1" spans="1:6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</row>
    <row r="2" spans="1:6" x14ac:dyDescent="0.2">
      <c r="A2" s="60">
        <v>40930</v>
      </c>
      <c r="B2" s="21" t="s">
        <v>6</v>
      </c>
      <c r="C2" s="21" t="s">
        <v>13</v>
      </c>
      <c r="D2" s="11" t="s">
        <v>336</v>
      </c>
      <c r="E2" s="13">
        <v>1</v>
      </c>
      <c r="F2" s="11" t="s">
        <v>389</v>
      </c>
    </row>
    <row r="3" spans="1:6" x14ac:dyDescent="0.2">
      <c r="A3" s="60">
        <v>40930</v>
      </c>
      <c r="B3" s="21" t="s">
        <v>6</v>
      </c>
      <c r="C3" s="21" t="s">
        <v>13</v>
      </c>
      <c r="D3" s="11" t="s">
        <v>373</v>
      </c>
      <c r="E3" s="13">
        <v>1</v>
      </c>
      <c r="F3" s="11" t="s">
        <v>222</v>
      </c>
    </row>
    <row r="4" spans="1:6" x14ac:dyDescent="0.2">
      <c r="A4" s="60">
        <v>40930</v>
      </c>
      <c r="B4" s="21" t="s">
        <v>6</v>
      </c>
      <c r="C4" s="21" t="s">
        <v>13</v>
      </c>
      <c r="D4" s="11" t="s">
        <v>100</v>
      </c>
      <c r="E4" s="13">
        <v>1</v>
      </c>
      <c r="F4" s="11" t="s">
        <v>365</v>
      </c>
    </row>
    <row r="5" spans="1:6" x14ac:dyDescent="0.2">
      <c r="A5" s="60">
        <v>40930</v>
      </c>
      <c r="B5" s="21" t="s">
        <v>6</v>
      </c>
      <c r="C5" s="21" t="s">
        <v>13</v>
      </c>
      <c r="D5" s="11" t="s">
        <v>227</v>
      </c>
      <c r="E5" s="13">
        <v>1</v>
      </c>
      <c r="F5" s="11" t="s">
        <v>383</v>
      </c>
    </row>
    <row r="6" spans="1:6" x14ac:dyDescent="0.2">
      <c r="A6" s="60">
        <v>40930</v>
      </c>
      <c r="B6" s="21" t="s">
        <v>6</v>
      </c>
      <c r="C6" s="21" t="s">
        <v>13</v>
      </c>
      <c r="D6" s="11" t="s">
        <v>103</v>
      </c>
      <c r="E6" s="13">
        <v>1</v>
      </c>
      <c r="F6" s="11" t="s">
        <v>221</v>
      </c>
    </row>
    <row r="7" spans="1:6" x14ac:dyDescent="0.2">
      <c r="A7" s="60">
        <v>40930</v>
      </c>
      <c r="B7" s="21" t="s">
        <v>6</v>
      </c>
      <c r="C7" s="21" t="s">
        <v>13</v>
      </c>
      <c r="D7" s="11" t="s">
        <v>102</v>
      </c>
      <c r="E7" s="13">
        <v>2</v>
      </c>
      <c r="F7" s="11" t="s">
        <v>367</v>
      </c>
    </row>
    <row r="8" spans="1:6" x14ac:dyDescent="0.2">
      <c r="A8" s="60">
        <v>40930</v>
      </c>
      <c r="B8" s="21" t="s">
        <v>6</v>
      </c>
      <c r="C8" s="21" t="s">
        <v>13</v>
      </c>
      <c r="D8" s="11" t="s">
        <v>227</v>
      </c>
      <c r="E8" s="13">
        <v>2</v>
      </c>
      <c r="F8" s="11" t="s">
        <v>388</v>
      </c>
    </row>
    <row r="9" spans="1:6" x14ac:dyDescent="0.2">
      <c r="A9" s="60">
        <v>40930</v>
      </c>
      <c r="B9" s="21" t="s">
        <v>6</v>
      </c>
      <c r="C9" s="21" t="s">
        <v>13</v>
      </c>
      <c r="D9" s="11" t="s">
        <v>99</v>
      </c>
      <c r="E9" s="13">
        <v>4</v>
      </c>
      <c r="F9" s="11" t="s">
        <v>269</v>
      </c>
    </row>
    <row r="10" spans="1:6" x14ac:dyDescent="0.2">
      <c r="A10" s="60">
        <v>40944</v>
      </c>
      <c r="B10" s="21" t="s">
        <v>363</v>
      </c>
      <c r="C10" s="21" t="s">
        <v>13</v>
      </c>
      <c r="D10" s="11" t="s">
        <v>391</v>
      </c>
      <c r="E10" s="13">
        <v>1</v>
      </c>
      <c r="F10" s="11" t="s">
        <v>365</v>
      </c>
    </row>
    <row r="11" spans="1:6" x14ac:dyDescent="0.2">
      <c r="A11" s="60">
        <v>40944</v>
      </c>
      <c r="B11" s="21" t="s">
        <v>363</v>
      </c>
      <c r="C11" s="21" t="s">
        <v>13</v>
      </c>
      <c r="D11" s="11" t="s">
        <v>370</v>
      </c>
      <c r="E11" s="13">
        <v>1</v>
      </c>
      <c r="F11" s="11" t="s">
        <v>392</v>
      </c>
    </row>
    <row r="12" spans="1:6" x14ac:dyDescent="0.2">
      <c r="A12" s="60">
        <v>40944</v>
      </c>
      <c r="B12" s="21" t="s">
        <v>363</v>
      </c>
      <c r="C12" s="21" t="s">
        <v>13</v>
      </c>
      <c r="D12" s="11" t="s">
        <v>371</v>
      </c>
      <c r="E12" s="13">
        <v>2</v>
      </c>
      <c r="F12" s="11" t="s">
        <v>368</v>
      </c>
    </row>
    <row r="13" spans="1:6" x14ac:dyDescent="0.2">
      <c r="A13" s="60">
        <v>40944</v>
      </c>
      <c r="B13" s="21" t="s">
        <v>363</v>
      </c>
      <c r="C13" s="21" t="s">
        <v>13</v>
      </c>
      <c r="D13" s="11" t="s">
        <v>364</v>
      </c>
      <c r="E13" s="13">
        <v>8</v>
      </c>
      <c r="F13" s="11" t="s">
        <v>393</v>
      </c>
    </row>
    <row r="14" spans="1:6" x14ac:dyDescent="0.2">
      <c r="A14" s="60">
        <v>40958</v>
      </c>
      <c r="B14" s="21" t="s">
        <v>15</v>
      </c>
      <c r="C14" s="21" t="s">
        <v>13</v>
      </c>
      <c r="D14" s="11" t="s">
        <v>100</v>
      </c>
      <c r="E14" s="13">
        <v>1</v>
      </c>
      <c r="F14" s="11" t="s">
        <v>390</v>
      </c>
    </row>
    <row r="15" spans="1:6" x14ac:dyDescent="0.2">
      <c r="A15" s="60">
        <v>40958</v>
      </c>
      <c r="B15" s="21" t="s">
        <v>15</v>
      </c>
      <c r="C15" s="21" t="s">
        <v>13</v>
      </c>
      <c r="D15" s="11" t="s">
        <v>102</v>
      </c>
      <c r="E15" s="13">
        <v>2</v>
      </c>
      <c r="F15" s="11" t="s">
        <v>367</v>
      </c>
    </row>
    <row r="16" spans="1:6" x14ac:dyDescent="0.2">
      <c r="A16" s="60">
        <v>40958</v>
      </c>
      <c r="B16" s="21" t="s">
        <v>15</v>
      </c>
      <c r="C16" s="21" t="s">
        <v>13</v>
      </c>
      <c r="D16" s="11" t="s">
        <v>103</v>
      </c>
      <c r="E16" s="13">
        <v>3</v>
      </c>
      <c r="F16" s="11" t="s">
        <v>221</v>
      </c>
    </row>
    <row r="17" spans="1:6" x14ac:dyDescent="0.2">
      <c r="A17" s="60">
        <v>40958</v>
      </c>
      <c r="B17" s="21" t="s">
        <v>15</v>
      </c>
      <c r="C17" s="21" t="s">
        <v>13</v>
      </c>
      <c r="D17" s="11" t="s">
        <v>227</v>
      </c>
      <c r="E17" s="13">
        <v>4</v>
      </c>
      <c r="F17" s="11" t="s">
        <v>372</v>
      </c>
    </row>
    <row r="18" spans="1:6" x14ac:dyDescent="0.2">
      <c r="A18" s="60">
        <v>40958</v>
      </c>
      <c r="B18" s="21" t="s">
        <v>15</v>
      </c>
      <c r="C18" s="21" t="s">
        <v>13</v>
      </c>
      <c r="D18" s="11" t="s">
        <v>227</v>
      </c>
      <c r="E18" s="13">
        <v>7</v>
      </c>
      <c r="F18" s="11" t="s">
        <v>383</v>
      </c>
    </row>
    <row r="19" spans="1:6" x14ac:dyDescent="0.2">
      <c r="A19" s="60">
        <v>40958</v>
      </c>
      <c r="B19" s="21" t="s">
        <v>15</v>
      </c>
      <c r="C19" s="21" t="s">
        <v>13</v>
      </c>
      <c r="D19" s="11" t="s">
        <v>99</v>
      </c>
      <c r="E19" s="13">
        <v>7</v>
      </c>
      <c r="F19" s="11" t="s">
        <v>269</v>
      </c>
    </row>
    <row r="20" spans="1:6" x14ac:dyDescent="0.2">
      <c r="A20" s="60">
        <v>40972</v>
      </c>
      <c r="B20" s="85" t="s">
        <v>11</v>
      </c>
      <c r="C20" s="21" t="s">
        <v>13</v>
      </c>
      <c r="D20" s="11" t="s">
        <v>100</v>
      </c>
      <c r="E20" s="13">
        <v>9</v>
      </c>
      <c r="F20" s="11" t="s">
        <v>390</v>
      </c>
    </row>
    <row r="21" spans="1:6" x14ac:dyDescent="0.2">
      <c r="A21" s="60">
        <v>41046</v>
      </c>
      <c r="B21" s="90" t="s">
        <v>15</v>
      </c>
      <c r="C21" s="19" t="s">
        <v>48</v>
      </c>
      <c r="D21" s="90" t="s">
        <v>100</v>
      </c>
      <c r="E21" s="13">
        <v>1</v>
      </c>
      <c r="F21" s="90" t="s">
        <v>390</v>
      </c>
    </row>
    <row r="22" spans="1:6" x14ac:dyDescent="0.2">
      <c r="A22" s="60">
        <v>41046</v>
      </c>
      <c r="B22" s="90" t="s">
        <v>15</v>
      </c>
      <c r="C22" s="19" t="s">
        <v>48</v>
      </c>
      <c r="D22" s="90" t="s">
        <v>102</v>
      </c>
      <c r="E22" s="13">
        <v>1</v>
      </c>
      <c r="F22" s="11" t="s">
        <v>367</v>
      </c>
    </row>
    <row r="23" spans="1:6" x14ac:dyDescent="0.2">
      <c r="A23" s="60">
        <v>41046</v>
      </c>
      <c r="B23" s="11" t="s">
        <v>6</v>
      </c>
      <c r="C23" s="19" t="s">
        <v>48</v>
      </c>
      <c r="D23" s="90" t="s">
        <v>100</v>
      </c>
      <c r="E23" s="13">
        <v>1</v>
      </c>
      <c r="F23" s="90" t="s">
        <v>390</v>
      </c>
    </row>
    <row r="24" spans="1:6" x14ac:dyDescent="0.2">
      <c r="A24" s="60">
        <v>41046</v>
      </c>
      <c r="B24" s="11" t="s">
        <v>6</v>
      </c>
      <c r="C24" s="19" t="s">
        <v>48</v>
      </c>
      <c r="D24" s="90" t="s">
        <v>102</v>
      </c>
      <c r="E24" s="13">
        <v>1</v>
      </c>
      <c r="F24" s="11" t="s">
        <v>367</v>
      </c>
    </row>
    <row r="25" spans="1:6" x14ac:dyDescent="0.2">
      <c r="A25" s="60">
        <v>41046</v>
      </c>
      <c r="B25" s="11" t="s">
        <v>6</v>
      </c>
      <c r="C25" s="19" t="s">
        <v>48</v>
      </c>
      <c r="D25" s="11" t="s">
        <v>227</v>
      </c>
      <c r="E25" s="13">
        <v>2</v>
      </c>
      <c r="F25" s="90" t="s">
        <v>269</v>
      </c>
    </row>
    <row r="26" spans="1:6" x14ac:dyDescent="0.2">
      <c r="A26" s="60">
        <v>41046</v>
      </c>
      <c r="B26" s="11" t="s">
        <v>6</v>
      </c>
      <c r="C26" s="19" t="s">
        <v>48</v>
      </c>
      <c r="D26" s="11" t="s">
        <v>227</v>
      </c>
      <c r="E26" s="13">
        <v>3</v>
      </c>
      <c r="F26" s="11" t="s">
        <v>208</v>
      </c>
    </row>
    <row r="27" spans="1:6" x14ac:dyDescent="0.2">
      <c r="A27" s="60">
        <v>41077</v>
      </c>
      <c r="B27" s="11" t="s">
        <v>6</v>
      </c>
      <c r="C27" s="19" t="s">
        <v>16</v>
      </c>
      <c r="D27" s="19" t="s">
        <v>103</v>
      </c>
      <c r="E27" s="13">
        <v>1</v>
      </c>
      <c r="F27" s="11" t="s">
        <v>221</v>
      </c>
    </row>
    <row r="28" spans="1:6" x14ac:dyDescent="0.2">
      <c r="A28" s="60">
        <v>41091</v>
      </c>
      <c r="B28" s="11" t="s">
        <v>15</v>
      </c>
      <c r="C28" s="19" t="s">
        <v>394</v>
      </c>
      <c r="D28" s="11" t="s">
        <v>130</v>
      </c>
      <c r="E28" s="13">
        <v>6</v>
      </c>
      <c r="F28" s="11" t="s">
        <v>395</v>
      </c>
    </row>
    <row r="29" spans="1:6" x14ac:dyDescent="0.2">
      <c r="A29" s="60">
        <v>41097</v>
      </c>
      <c r="B29" s="11" t="s">
        <v>6</v>
      </c>
      <c r="C29" s="19" t="s">
        <v>51</v>
      </c>
      <c r="D29" s="19" t="s">
        <v>373</v>
      </c>
      <c r="E29" s="13">
        <v>1</v>
      </c>
      <c r="F29" s="11" t="s">
        <v>222</v>
      </c>
    </row>
    <row r="30" spans="1:6" x14ac:dyDescent="0.2">
      <c r="A30" s="60">
        <v>41097</v>
      </c>
      <c r="B30" s="11" t="s">
        <v>6</v>
      </c>
      <c r="C30" s="19" t="s">
        <v>51</v>
      </c>
      <c r="D30" s="11" t="s">
        <v>92</v>
      </c>
      <c r="E30" s="13">
        <v>1</v>
      </c>
      <c r="F30" s="11" t="s">
        <v>390</v>
      </c>
    </row>
    <row r="31" spans="1:6" x14ac:dyDescent="0.2">
      <c r="A31" s="60">
        <v>41097</v>
      </c>
      <c r="B31" s="11" t="s">
        <v>6</v>
      </c>
      <c r="C31" s="19" t="s">
        <v>51</v>
      </c>
      <c r="D31" s="11" t="s">
        <v>227</v>
      </c>
      <c r="E31" s="13">
        <v>1</v>
      </c>
      <c r="F31" s="11" t="s">
        <v>383</v>
      </c>
    </row>
    <row r="32" spans="1:6" x14ac:dyDescent="0.2">
      <c r="A32" s="60">
        <v>41097</v>
      </c>
      <c r="B32" s="11" t="s">
        <v>6</v>
      </c>
      <c r="C32" s="19" t="s">
        <v>51</v>
      </c>
      <c r="D32" s="11" t="s">
        <v>227</v>
      </c>
      <c r="E32" s="13">
        <v>2</v>
      </c>
      <c r="F32" s="11" t="s">
        <v>372</v>
      </c>
    </row>
    <row r="33" spans="1:6" x14ac:dyDescent="0.2">
      <c r="A33" s="60">
        <v>41130</v>
      </c>
      <c r="B33" s="85" t="s">
        <v>11</v>
      </c>
      <c r="C33" s="19" t="s">
        <v>356</v>
      </c>
      <c r="D33" s="83" t="s">
        <v>99</v>
      </c>
      <c r="E33" s="13">
        <v>35</v>
      </c>
      <c r="F33" s="11" t="s">
        <v>269</v>
      </c>
    </row>
    <row r="34" spans="1:6" x14ac:dyDescent="0.2">
      <c r="A34" s="60">
        <v>41130</v>
      </c>
      <c r="B34" s="85" t="s">
        <v>11</v>
      </c>
      <c r="C34" s="19" t="s">
        <v>356</v>
      </c>
      <c r="D34" s="83" t="s">
        <v>99</v>
      </c>
      <c r="E34" s="13">
        <v>46</v>
      </c>
      <c r="F34" s="11" t="s">
        <v>208</v>
      </c>
    </row>
    <row r="35" spans="1:6" x14ac:dyDescent="0.2">
      <c r="A35" s="60">
        <v>41161</v>
      </c>
      <c r="B35" s="21" t="s">
        <v>6</v>
      </c>
      <c r="C35" s="11" t="s">
        <v>7</v>
      </c>
      <c r="D35" s="11" t="s">
        <v>373</v>
      </c>
      <c r="E35" s="13">
        <v>1</v>
      </c>
      <c r="F35" s="11" t="s">
        <v>222</v>
      </c>
    </row>
    <row r="36" spans="1:6" x14ac:dyDescent="0.2">
      <c r="A36" s="60">
        <v>41161</v>
      </c>
      <c r="B36" s="21" t="s">
        <v>6</v>
      </c>
      <c r="C36" s="19" t="s">
        <v>7</v>
      </c>
      <c r="D36" s="11" t="s">
        <v>99</v>
      </c>
      <c r="E36" s="13">
        <v>1</v>
      </c>
      <c r="F36" s="11" t="s">
        <v>383</v>
      </c>
    </row>
    <row r="37" spans="1:6" x14ac:dyDescent="0.2">
      <c r="A37" s="60">
        <v>41161</v>
      </c>
      <c r="B37" s="21" t="s">
        <v>6</v>
      </c>
      <c r="C37" s="11" t="s">
        <v>7</v>
      </c>
      <c r="D37" s="11" t="s">
        <v>103</v>
      </c>
      <c r="E37" s="13">
        <v>1</v>
      </c>
      <c r="F37" s="11" t="s">
        <v>221</v>
      </c>
    </row>
    <row r="38" spans="1:6" x14ac:dyDescent="0.2">
      <c r="A38" s="60">
        <v>41161</v>
      </c>
      <c r="B38" s="21" t="s">
        <v>6</v>
      </c>
      <c r="C38" s="11" t="s">
        <v>7</v>
      </c>
      <c r="D38" s="90" t="s">
        <v>92</v>
      </c>
      <c r="E38" s="13">
        <v>1</v>
      </c>
      <c r="F38" s="11" t="s">
        <v>390</v>
      </c>
    </row>
    <row r="39" spans="1:6" x14ac:dyDescent="0.2">
      <c r="A39" s="60">
        <v>41161</v>
      </c>
      <c r="B39" s="21" t="s">
        <v>6</v>
      </c>
      <c r="C39" s="19" t="s">
        <v>7</v>
      </c>
      <c r="D39" s="11" t="s">
        <v>227</v>
      </c>
      <c r="E39" s="13">
        <v>2</v>
      </c>
      <c r="F39" s="11" t="s">
        <v>372</v>
      </c>
    </row>
    <row r="40" spans="1:6" x14ac:dyDescent="0.2">
      <c r="A40" s="60">
        <v>41161</v>
      </c>
      <c r="B40" s="21" t="s">
        <v>6</v>
      </c>
      <c r="C40" s="11" t="s">
        <v>7</v>
      </c>
      <c r="D40" s="11" t="s">
        <v>99</v>
      </c>
      <c r="E40" s="13">
        <v>3</v>
      </c>
      <c r="F40" s="11" t="s">
        <v>269</v>
      </c>
    </row>
    <row r="41" spans="1:6" x14ac:dyDescent="0.2">
      <c r="A41" s="60">
        <v>41182</v>
      </c>
      <c r="B41" s="85" t="s">
        <v>11</v>
      </c>
      <c r="C41" s="19" t="s">
        <v>7</v>
      </c>
      <c r="D41" s="11" t="s">
        <v>103</v>
      </c>
      <c r="E41" s="13">
        <v>3</v>
      </c>
      <c r="F41" s="11" t="s">
        <v>221</v>
      </c>
    </row>
    <row r="42" spans="1:6" x14ac:dyDescent="0.2">
      <c r="A42" s="60">
        <v>41182</v>
      </c>
      <c r="B42" s="85" t="s">
        <v>11</v>
      </c>
      <c r="C42" s="19" t="s">
        <v>7</v>
      </c>
      <c r="D42" s="11" t="s">
        <v>227</v>
      </c>
      <c r="E42" s="13">
        <v>7</v>
      </c>
      <c r="F42" s="11" t="s">
        <v>383</v>
      </c>
    </row>
    <row r="43" spans="1:6" x14ac:dyDescent="0.2">
      <c r="A43" s="60">
        <v>41182</v>
      </c>
      <c r="B43" s="85" t="s">
        <v>11</v>
      </c>
      <c r="C43" s="19" t="s">
        <v>7</v>
      </c>
      <c r="D43" s="11" t="s">
        <v>92</v>
      </c>
      <c r="E43" s="13">
        <v>8</v>
      </c>
      <c r="F43" s="11" t="s">
        <v>390</v>
      </c>
    </row>
    <row r="44" spans="1:6" x14ac:dyDescent="0.2">
      <c r="A44" s="60">
        <v>41182</v>
      </c>
      <c r="B44" s="85" t="s">
        <v>11</v>
      </c>
      <c r="C44" s="19" t="s">
        <v>7</v>
      </c>
      <c r="D44" s="11" t="s">
        <v>373</v>
      </c>
      <c r="E44" s="13">
        <v>17</v>
      </c>
      <c r="F44" s="11" t="s">
        <v>222</v>
      </c>
    </row>
    <row r="45" spans="1:6" x14ac:dyDescent="0.2">
      <c r="A45" s="60">
        <v>41182</v>
      </c>
      <c r="B45" s="85" t="s">
        <v>11</v>
      </c>
      <c r="C45" s="19" t="s">
        <v>7</v>
      </c>
      <c r="D45" s="11" t="s">
        <v>99</v>
      </c>
      <c r="E45" s="13">
        <v>24</v>
      </c>
      <c r="F45" s="11" t="s">
        <v>269</v>
      </c>
    </row>
    <row r="46" spans="1:6" x14ac:dyDescent="0.2">
      <c r="A46" s="60">
        <v>41182</v>
      </c>
      <c r="B46" s="85" t="s">
        <v>11</v>
      </c>
      <c r="C46" s="19" t="s">
        <v>7</v>
      </c>
      <c r="D46" s="11" t="s">
        <v>227</v>
      </c>
      <c r="E46" s="13">
        <v>27</v>
      </c>
      <c r="F46" s="11" t="s">
        <v>372</v>
      </c>
    </row>
    <row r="47" spans="1:6" x14ac:dyDescent="0.2">
      <c r="A47" s="60">
        <v>41182</v>
      </c>
      <c r="B47" s="85" t="s">
        <v>11</v>
      </c>
      <c r="C47" s="19" t="s">
        <v>7</v>
      </c>
      <c r="D47" s="11" t="s">
        <v>227</v>
      </c>
      <c r="E47" s="13">
        <v>43</v>
      </c>
      <c r="F47" s="11" t="s">
        <v>208</v>
      </c>
    </row>
    <row r="48" spans="1:6" x14ac:dyDescent="0.2">
      <c r="A48" s="60">
        <v>41182</v>
      </c>
      <c r="B48" s="85" t="s">
        <v>15</v>
      </c>
      <c r="C48" s="19" t="s">
        <v>7</v>
      </c>
      <c r="D48" s="11" t="s">
        <v>103</v>
      </c>
      <c r="E48" s="13">
        <v>1</v>
      </c>
      <c r="F48" s="11" t="s">
        <v>221</v>
      </c>
    </row>
    <row r="49" spans="1:6" x14ac:dyDescent="0.2">
      <c r="A49" s="60">
        <v>41182</v>
      </c>
      <c r="B49" s="85" t="s">
        <v>15</v>
      </c>
      <c r="C49" s="19" t="s">
        <v>7</v>
      </c>
      <c r="D49" s="90" t="s">
        <v>92</v>
      </c>
      <c r="E49" s="13">
        <v>2</v>
      </c>
      <c r="F49" s="11" t="s">
        <v>390</v>
      </c>
    </row>
    <row r="50" spans="1:6" x14ac:dyDescent="0.2">
      <c r="A50" s="60">
        <v>41182</v>
      </c>
      <c r="B50" s="85" t="s">
        <v>15</v>
      </c>
      <c r="C50" s="19" t="s">
        <v>7</v>
      </c>
      <c r="D50" s="11" t="s">
        <v>227</v>
      </c>
      <c r="E50" s="13">
        <v>2</v>
      </c>
      <c r="F50" s="11" t="s">
        <v>383</v>
      </c>
    </row>
    <row r="51" spans="1:6" x14ac:dyDescent="0.2">
      <c r="A51" s="60">
        <v>41182</v>
      </c>
      <c r="B51" s="85" t="s">
        <v>15</v>
      </c>
      <c r="C51" s="19" t="s">
        <v>7</v>
      </c>
      <c r="D51" s="11" t="s">
        <v>373</v>
      </c>
      <c r="E51" s="13">
        <v>3</v>
      </c>
      <c r="F51" s="11" t="s">
        <v>222</v>
      </c>
    </row>
    <row r="52" spans="1:6" x14ac:dyDescent="0.2">
      <c r="A52" s="94"/>
      <c r="B52" s="85"/>
      <c r="C52" s="19"/>
      <c r="D52" s="83"/>
      <c r="E52" s="13"/>
      <c r="F52" s="11"/>
    </row>
    <row r="53" spans="1:6" x14ac:dyDescent="0.2">
      <c r="A53" s="94"/>
      <c r="B53" s="85"/>
      <c r="C53" s="19"/>
      <c r="D53" s="83"/>
      <c r="E53" s="13"/>
      <c r="F53" s="11"/>
    </row>
    <row r="55" spans="1:6" x14ac:dyDescent="0.2">
      <c r="A55" s="88" t="s">
        <v>398</v>
      </c>
      <c r="B55" s="88"/>
      <c r="C55" s="89"/>
      <c r="D55" s="89"/>
      <c r="E55" s="91">
        <f>SUM(E56:E69)</f>
        <v>35</v>
      </c>
    </row>
    <row r="56" spans="1:6" x14ac:dyDescent="0.2">
      <c r="B56" s="21" t="s">
        <v>6</v>
      </c>
      <c r="C56" s="21" t="s">
        <v>13</v>
      </c>
      <c r="E56">
        <f>COUNT(E2:E8)</f>
        <v>7</v>
      </c>
    </row>
    <row r="57" spans="1:6" x14ac:dyDescent="0.2">
      <c r="B57" s="11" t="s">
        <v>15</v>
      </c>
      <c r="C57" s="21" t="s">
        <v>13</v>
      </c>
      <c r="E57">
        <f>COUNT(E14:E16)</f>
        <v>3</v>
      </c>
    </row>
    <row r="58" spans="1:6" x14ac:dyDescent="0.2">
      <c r="B58" s="11" t="s">
        <v>6</v>
      </c>
      <c r="C58" s="19" t="s">
        <v>48</v>
      </c>
      <c r="E58">
        <f>COUNT(E23:E26)</f>
        <v>4</v>
      </c>
    </row>
    <row r="59" spans="1:6" x14ac:dyDescent="0.2">
      <c r="B59" s="11" t="s">
        <v>15</v>
      </c>
      <c r="C59" s="19" t="s">
        <v>48</v>
      </c>
      <c r="E59">
        <f>COUNT(E21:E22)</f>
        <v>2</v>
      </c>
    </row>
    <row r="60" spans="1:6" x14ac:dyDescent="0.2">
      <c r="B60" s="11" t="s">
        <v>6</v>
      </c>
      <c r="C60" s="19" t="s">
        <v>16</v>
      </c>
      <c r="E60">
        <f>COUNT(E27)</f>
        <v>1</v>
      </c>
    </row>
    <row r="61" spans="1:6" x14ac:dyDescent="0.2">
      <c r="B61" s="11" t="s">
        <v>6</v>
      </c>
      <c r="C61" s="19" t="s">
        <v>51</v>
      </c>
      <c r="E61">
        <f>COUNT(E29:E32)</f>
        <v>4</v>
      </c>
    </row>
    <row r="62" spans="1:6" x14ac:dyDescent="0.2">
      <c r="B62" s="11" t="s">
        <v>15</v>
      </c>
      <c r="C62" s="19" t="s">
        <v>16</v>
      </c>
      <c r="E62">
        <f>COUNT(#REF!)</f>
        <v>0</v>
      </c>
    </row>
    <row r="63" spans="1:6" x14ac:dyDescent="0.2">
      <c r="B63" s="21" t="s">
        <v>6</v>
      </c>
      <c r="C63" s="11" t="s">
        <v>7</v>
      </c>
      <c r="E63">
        <f>COUNT(E35:E40)</f>
        <v>6</v>
      </c>
    </row>
    <row r="64" spans="1:6" x14ac:dyDescent="0.2">
      <c r="B64" s="11" t="s">
        <v>15</v>
      </c>
      <c r="C64" s="19" t="s">
        <v>7</v>
      </c>
      <c r="E64">
        <f>COUNT(E48:E51)</f>
        <v>4</v>
      </c>
    </row>
    <row r="65" spans="2:5" x14ac:dyDescent="0.2">
      <c r="B65" s="85" t="s">
        <v>11</v>
      </c>
      <c r="C65" s="19" t="s">
        <v>7</v>
      </c>
      <c r="E65">
        <f>COUNT(E42)</f>
        <v>1</v>
      </c>
    </row>
    <row r="66" spans="2:5" x14ac:dyDescent="0.2">
      <c r="B66" s="21" t="s">
        <v>363</v>
      </c>
      <c r="C66" s="21" t="s">
        <v>13</v>
      </c>
      <c r="E66">
        <f>COUNT(E10:E12)</f>
        <v>3</v>
      </c>
    </row>
    <row r="67" spans="2:5" x14ac:dyDescent="0.2">
      <c r="B67" s="21" t="s">
        <v>376</v>
      </c>
      <c r="C67" s="21" t="s">
        <v>147</v>
      </c>
      <c r="E67">
        <v>0</v>
      </c>
    </row>
    <row r="68" spans="2:5" x14ac:dyDescent="0.2">
      <c r="B68" s="21" t="s">
        <v>375</v>
      </c>
      <c r="C68" s="21" t="s">
        <v>147</v>
      </c>
      <c r="E68">
        <v>0</v>
      </c>
    </row>
    <row r="69" spans="2:5" x14ac:dyDescent="0.2">
      <c r="B69" s="11" t="s">
        <v>15</v>
      </c>
      <c r="C69" s="19" t="s">
        <v>396</v>
      </c>
      <c r="D69" s="11" t="s">
        <v>130</v>
      </c>
      <c r="E69" s="87">
        <v>0</v>
      </c>
    </row>
    <row r="70" spans="2:5" x14ac:dyDescent="0.2">
      <c r="B70" s="23"/>
      <c r="C70" s="23"/>
    </row>
    <row r="71" spans="2:5" x14ac:dyDescent="0.2">
      <c r="B71" s="88" t="s">
        <v>397</v>
      </c>
      <c r="C71" s="89"/>
    </row>
  </sheetData>
  <sortState ref="A1:F51">
    <sortCondition ref="A2:A51"/>
    <sortCondition ref="B2:B51"/>
    <sortCondition ref="C2:C51"/>
    <sortCondition ref="E2:E51"/>
  </sortState>
  <pageMargins left="0.70866141732283472" right="0.70866141732283472" top="1.1417322834645669" bottom="0.74803149606299213" header="0.31496062992125984" footer="0.31496062992125984"/>
  <pageSetup paperSize="9" scale="75" orientation="portrait" horizontalDpi="4294967293" verticalDpi="0" r:id="rId1"/>
  <headerFooter>
    <oddHeader>&amp;CCie d' Arc de ROYE
Résultats 2011-2012
CHAMPIONNATS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67"/>
  <sheetViews>
    <sheetView topLeftCell="A28" zoomScaleNormal="100" workbookViewId="0">
      <selection activeCell="H60" sqref="H60"/>
    </sheetView>
  </sheetViews>
  <sheetFormatPr baseColWidth="10" defaultRowHeight="12.75" x14ac:dyDescent="0.2"/>
  <cols>
    <col min="1" max="1" width="10.140625" bestFit="1" customWidth="1"/>
    <col min="2" max="2" width="26.140625" customWidth="1"/>
    <col min="3" max="3" width="29.5703125" customWidth="1"/>
    <col min="4" max="4" width="13.28515625" bestFit="1" customWidth="1"/>
    <col min="5" max="5" width="7.140625" bestFit="1" customWidth="1"/>
    <col min="6" max="6" width="32.5703125" bestFit="1" customWidth="1"/>
  </cols>
  <sheetData>
    <row r="1" spans="1:6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</row>
    <row r="2" spans="1:6" x14ac:dyDescent="0.2">
      <c r="A2" s="60">
        <v>40587</v>
      </c>
      <c r="B2" s="21" t="s">
        <v>15</v>
      </c>
      <c r="C2" s="21" t="s">
        <v>13</v>
      </c>
      <c r="D2" s="11" t="s">
        <v>373</v>
      </c>
      <c r="E2" s="13">
        <v>1</v>
      </c>
      <c r="F2" s="11" t="s">
        <v>222</v>
      </c>
    </row>
    <row r="3" spans="1:6" x14ac:dyDescent="0.2">
      <c r="A3" s="60">
        <v>40587</v>
      </c>
      <c r="B3" s="21" t="s">
        <v>15</v>
      </c>
      <c r="C3" s="21" t="s">
        <v>13</v>
      </c>
      <c r="D3" s="11" t="s">
        <v>103</v>
      </c>
      <c r="E3" s="13">
        <v>3</v>
      </c>
      <c r="F3" s="11" t="s">
        <v>221</v>
      </c>
    </row>
    <row r="4" spans="1:6" x14ac:dyDescent="0.2">
      <c r="A4" s="60">
        <v>40524</v>
      </c>
      <c r="B4" s="21" t="s">
        <v>363</v>
      </c>
      <c r="C4" s="21" t="s">
        <v>13</v>
      </c>
      <c r="D4" s="11" t="s">
        <v>364</v>
      </c>
      <c r="E4" s="13">
        <v>1</v>
      </c>
      <c r="F4" s="11" t="s">
        <v>365</v>
      </c>
    </row>
    <row r="5" spans="1:6" x14ac:dyDescent="0.2">
      <c r="A5" s="60">
        <v>40524</v>
      </c>
      <c r="B5" s="21" t="s">
        <v>363</v>
      </c>
      <c r="C5" s="21" t="s">
        <v>13</v>
      </c>
      <c r="D5" s="11" t="s">
        <v>371</v>
      </c>
      <c r="E5" s="13">
        <v>1</v>
      </c>
      <c r="F5" s="11" t="s">
        <v>367</v>
      </c>
    </row>
    <row r="6" spans="1:6" x14ac:dyDescent="0.2">
      <c r="A6" s="60">
        <v>40524</v>
      </c>
      <c r="B6" s="21" t="s">
        <v>363</v>
      </c>
      <c r="C6" s="21" t="s">
        <v>13</v>
      </c>
      <c r="D6" s="11" t="s">
        <v>364</v>
      </c>
      <c r="E6" s="13">
        <v>2</v>
      </c>
      <c r="F6" s="11" t="s">
        <v>366</v>
      </c>
    </row>
    <row r="7" spans="1:6" x14ac:dyDescent="0.2">
      <c r="A7" s="60">
        <v>40524</v>
      </c>
      <c r="B7" s="21" t="s">
        <v>363</v>
      </c>
      <c r="C7" s="21" t="s">
        <v>13</v>
      </c>
      <c r="D7" s="11" t="s">
        <v>371</v>
      </c>
      <c r="E7" s="13">
        <v>2</v>
      </c>
      <c r="F7" s="11" t="s">
        <v>368</v>
      </c>
    </row>
    <row r="8" spans="1:6" x14ac:dyDescent="0.2">
      <c r="A8" s="60">
        <v>40524</v>
      </c>
      <c r="B8" s="21" t="s">
        <v>363</v>
      </c>
      <c r="C8" s="21" t="s">
        <v>13</v>
      </c>
      <c r="D8" s="11" t="s">
        <v>364</v>
      </c>
      <c r="E8" s="13">
        <v>4</v>
      </c>
      <c r="F8" s="11" t="s">
        <v>369</v>
      </c>
    </row>
    <row r="9" spans="1:6" x14ac:dyDescent="0.2">
      <c r="A9" s="60">
        <v>40552</v>
      </c>
      <c r="B9" s="21" t="s">
        <v>6</v>
      </c>
      <c r="C9" s="21" t="s">
        <v>13</v>
      </c>
      <c r="D9" s="11" t="s">
        <v>373</v>
      </c>
      <c r="E9" s="13">
        <v>1</v>
      </c>
      <c r="F9" s="11" t="s">
        <v>222</v>
      </c>
    </row>
    <row r="10" spans="1:6" x14ac:dyDescent="0.2">
      <c r="A10" s="60">
        <v>40552</v>
      </c>
      <c r="B10" s="21" t="s">
        <v>6</v>
      </c>
      <c r="C10" s="21" t="s">
        <v>13</v>
      </c>
      <c r="D10" s="11" t="s">
        <v>227</v>
      </c>
      <c r="E10" s="13">
        <v>1</v>
      </c>
      <c r="F10" s="11" t="s">
        <v>194</v>
      </c>
    </row>
    <row r="11" spans="1:6" x14ac:dyDescent="0.2">
      <c r="A11" s="60">
        <v>40552</v>
      </c>
      <c r="B11" s="21" t="s">
        <v>6</v>
      </c>
      <c r="C11" s="21" t="s">
        <v>13</v>
      </c>
      <c r="D11" s="11" t="s">
        <v>227</v>
      </c>
      <c r="E11" s="13">
        <v>2</v>
      </c>
      <c r="F11" s="11" t="s">
        <v>208</v>
      </c>
    </row>
    <row r="12" spans="1:6" x14ac:dyDescent="0.2">
      <c r="A12" s="60">
        <v>40552</v>
      </c>
      <c r="B12" s="21" t="s">
        <v>6</v>
      </c>
      <c r="C12" s="21" t="s">
        <v>13</v>
      </c>
      <c r="D12" s="11" t="s">
        <v>327</v>
      </c>
      <c r="E12" s="13">
        <v>2</v>
      </c>
      <c r="F12" s="11" t="s">
        <v>326</v>
      </c>
    </row>
    <row r="13" spans="1:6" x14ac:dyDescent="0.2">
      <c r="A13" s="60">
        <v>40552</v>
      </c>
      <c r="B13" s="21" t="s">
        <v>6</v>
      </c>
      <c r="C13" s="21" t="s">
        <v>13</v>
      </c>
      <c r="D13" s="11" t="s">
        <v>103</v>
      </c>
      <c r="E13" s="13">
        <v>2</v>
      </c>
      <c r="F13" s="11" t="s">
        <v>221</v>
      </c>
    </row>
    <row r="14" spans="1:6" x14ac:dyDescent="0.2">
      <c r="A14" s="60">
        <v>40552</v>
      </c>
      <c r="B14" s="21" t="s">
        <v>6</v>
      </c>
      <c r="C14" s="21" t="s">
        <v>13</v>
      </c>
      <c r="D14" s="11" t="s">
        <v>99</v>
      </c>
      <c r="E14" s="13">
        <v>2</v>
      </c>
      <c r="F14" s="11" t="s">
        <v>269</v>
      </c>
    </row>
    <row r="15" spans="1:6" x14ac:dyDescent="0.2">
      <c r="A15" s="60">
        <v>40615</v>
      </c>
      <c r="B15" s="21" t="s">
        <v>376</v>
      </c>
      <c r="C15" s="21" t="s">
        <v>147</v>
      </c>
      <c r="D15" s="11" t="s">
        <v>371</v>
      </c>
      <c r="E15" s="13">
        <v>1</v>
      </c>
      <c r="F15" s="11" t="s">
        <v>367</v>
      </c>
    </row>
    <row r="16" spans="1:6" x14ac:dyDescent="0.2">
      <c r="A16" s="60">
        <v>40615</v>
      </c>
      <c r="B16" s="21" t="s">
        <v>376</v>
      </c>
      <c r="C16" s="21" t="s">
        <v>147</v>
      </c>
      <c r="D16" s="11" t="s">
        <v>370</v>
      </c>
      <c r="E16" s="13">
        <v>2</v>
      </c>
      <c r="F16" s="11" t="s">
        <v>366</v>
      </c>
    </row>
    <row r="17" spans="1:8" x14ac:dyDescent="0.2">
      <c r="A17" s="60">
        <v>40615</v>
      </c>
      <c r="B17" s="21" t="s">
        <v>376</v>
      </c>
      <c r="C17" s="19" t="s">
        <v>147</v>
      </c>
      <c r="D17" s="11" t="s">
        <v>371</v>
      </c>
      <c r="E17" s="13">
        <v>2</v>
      </c>
      <c r="F17" s="11" t="s">
        <v>368</v>
      </c>
    </row>
    <row r="18" spans="1:8" x14ac:dyDescent="0.2">
      <c r="A18" s="60">
        <v>40615</v>
      </c>
      <c r="B18" s="21" t="s">
        <v>376</v>
      </c>
      <c r="C18" s="21" t="s">
        <v>147</v>
      </c>
      <c r="D18" s="11" t="s">
        <v>370</v>
      </c>
      <c r="E18" s="13">
        <v>3</v>
      </c>
      <c r="F18" s="11" t="s">
        <v>365</v>
      </c>
    </row>
    <row r="19" spans="1:8" x14ac:dyDescent="0.2">
      <c r="A19" s="60">
        <v>40615</v>
      </c>
      <c r="B19" s="21" t="s">
        <v>376</v>
      </c>
      <c r="C19" s="21" t="s">
        <v>147</v>
      </c>
      <c r="D19" s="11" t="s">
        <v>364</v>
      </c>
      <c r="E19" s="13">
        <v>5</v>
      </c>
      <c r="F19" s="11" t="s">
        <v>369</v>
      </c>
    </row>
    <row r="20" spans="1:8" x14ac:dyDescent="0.2">
      <c r="A20" s="60">
        <v>40643</v>
      </c>
      <c r="B20" s="21" t="s">
        <v>375</v>
      </c>
      <c r="C20" s="21" t="s">
        <v>147</v>
      </c>
      <c r="D20" s="11" t="s">
        <v>371</v>
      </c>
      <c r="E20" s="13">
        <v>1</v>
      </c>
      <c r="F20" s="11" t="s">
        <v>367</v>
      </c>
    </row>
    <row r="21" spans="1:8" x14ac:dyDescent="0.2">
      <c r="A21" s="60">
        <v>40643</v>
      </c>
      <c r="B21" s="21" t="s">
        <v>375</v>
      </c>
      <c r="C21" s="21" t="s">
        <v>147</v>
      </c>
      <c r="D21" s="11" t="s">
        <v>371</v>
      </c>
      <c r="E21" s="13">
        <v>2</v>
      </c>
      <c r="F21" s="11" t="s">
        <v>368</v>
      </c>
    </row>
    <row r="22" spans="1:8" x14ac:dyDescent="0.2">
      <c r="A22" s="60">
        <v>40643</v>
      </c>
      <c r="B22" s="21" t="s">
        <v>375</v>
      </c>
      <c r="C22" s="21" t="s">
        <v>147</v>
      </c>
      <c r="D22" s="11" t="s">
        <v>364</v>
      </c>
      <c r="E22" s="13">
        <v>2</v>
      </c>
      <c r="F22" s="11" t="s">
        <v>369</v>
      </c>
    </row>
    <row r="23" spans="1:8" x14ac:dyDescent="0.2">
      <c r="A23" s="60">
        <v>40643</v>
      </c>
      <c r="B23" s="21" t="s">
        <v>375</v>
      </c>
      <c r="C23" s="21" t="s">
        <v>147</v>
      </c>
      <c r="D23" s="11" t="s">
        <v>370</v>
      </c>
      <c r="E23" s="13">
        <v>3</v>
      </c>
      <c r="F23" s="11" t="s">
        <v>366</v>
      </c>
      <c r="G23" s="13"/>
      <c r="H23" s="11"/>
    </row>
    <row r="24" spans="1:8" x14ac:dyDescent="0.2">
      <c r="A24" s="60">
        <v>40643</v>
      </c>
      <c r="B24" s="21" t="s">
        <v>375</v>
      </c>
      <c r="C24" s="21" t="s">
        <v>147</v>
      </c>
      <c r="D24" s="11" t="s">
        <v>370</v>
      </c>
      <c r="E24" s="13">
        <v>4</v>
      </c>
      <c r="F24" s="11" t="s">
        <v>365</v>
      </c>
    </row>
    <row r="25" spans="1:8" x14ac:dyDescent="0.2">
      <c r="A25" s="60">
        <v>40730</v>
      </c>
      <c r="B25" s="85" t="s">
        <v>11</v>
      </c>
      <c r="C25" s="20" t="s">
        <v>379</v>
      </c>
      <c r="D25" s="11" t="s">
        <v>380</v>
      </c>
      <c r="E25" s="13">
        <v>20</v>
      </c>
      <c r="F25" s="11" t="s">
        <v>222</v>
      </c>
    </row>
    <row r="26" spans="1:8" x14ac:dyDescent="0.2">
      <c r="A26" s="60">
        <v>40720</v>
      </c>
      <c r="B26" s="11" t="s">
        <v>15</v>
      </c>
      <c r="C26" s="19" t="s">
        <v>51</v>
      </c>
      <c r="D26" s="19" t="s">
        <v>373</v>
      </c>
      <c r="E26" s="13">
        <v>4</v>
      </c>
      <c r="F26" s="11" t="s">
        <v>222</v>
      </c>
    </row>
    <row r="27" spans="1:8" x14ac:dyDescent="0.2">
      <c r="A27" s="60">
        <v>40734</v>
      </c>
      <c r="B27" s="11" t="s">
        <v>6</v>
      </c>
      <c r="C27" s="19" t="s">
        <v>51</v>
      </c>
      <c r="D27" s="11" t="s">
        <v>227</v>
      </c>
      <c r="E27" s="13">
        <v>1</v>
      </c>
      <c r="F27" s="11" t="s">
        <v>372</v>
      </c>
    </row>
    <row r="28" spans="1:8" x14ac:dyDescent="0.2">
      <c r="A28" s="60">
        <v>40719</v>
      </c>
      <c r="B28" s="11" t="s">
        <v>15</v>
      </c>
      <c r="C28" s="19" t="s">
        <v>16</v>
      </c>
      <c r="D28" s="19" t="s">
        <v>373</v>
      </c>
      <c r="E28" s="13">
        <v>2</v>
      </c>
      <c r="F28" s="11" t="s">
        <v>222</v>
      </c>
    </row>
    <row r="29" spans="1:8" x14ac:dyDescent="0.2">
      <c r="A29" s="60">
        <v>40678</v>
      </c>
      <c r="B29" s="11" t="s">
        <v>6</v>
      </c>
      <c r="C29" s="19" t="s">
        <v>16</v>
      </c>
      <c r="D29" s="19" t="s">
        <v>99</v>
      </c>
      <c r="E29" s="13">
        <v>1</v>
      </c>
      <c r="F29" s="11" t="s">
        <v>269</v>
      </c>
    </row>
    <row r="30" spans="1:8" x14ac:dyDescent="0.2">
      <c r="A30" s="60">
        <v>40678</v>
      </c>
      <c r="B30" s="11" t="s">
        <v>6</v>
      </c>
      <c r="C30" s="19" t="s">
        <v>16</v>
      </c>
      <c r="D30" s="11" t="s">
        <v>227</v>
      </c>
      <c r="E30" s="13">
        <v>1</v>
      </c>
      <c r="F30" s="11" t="s">
        <v>372</v>
      </c>
    </row>
    <row r="31" spans="1:8" x14ac:dyDescent="0.2">
      <c r="A31" s="60">
        <v>40678</v>
      </c>
      <c r="B31" s="11" t="s">
        <v>6</v>
      </c>
      <c r="C31" s="21" t="s">
        <v>16</v>
      </c>
      <c r="D31" s="11" t="s">
        <v>373</v>
      </c>
      <c r="E31" s="13">
        <v>1</v>
      </c>
      <c r="F31" s="11" t="s">
        <v>222</v>
      </c>
    </row>
    <row r="32" spans="1:8" x14ac:dyDescent="0.2">
      <c r="A32" s="60">
        <v>40726</v>
      </c>
      <c r="B32" s="11" t="s">
        <v>15</v>
      </c>
      <c r="C32" s="19" t="s">
        <v>386</v>
      </c>
      <c r="D32" s="11" t="s">
        <v>130</v>
      </c>
      <c r="E32" s="13">
        <v>3</v>
      </c>
      <c r="F32" s="11" t="s">
        <v>378</v>
      </c>
    </row>
    <row r="33" spans="1:6" x14ac:dyDescent="0.2">
      <c r="A33" s="60">
        <v>40734</v>
      </c>
      <c r="B33" s="85" t="s">
        <v>11</v>
      </c>
      <c r="C33" s="19" t="s">
        <v>356</v>
      </c>
      <c r="D33" s="83" t="s">
        <v>99</v>
      </c>
      <c r="E33" s="13">
        <v>42</v>
      </c>
      <c r="F33" s="11" t="s">
        <v>208</v>
      </c>
    </row>
    <row r="34" spans="1:6" x14ac:dyDescent="0.2">
      <c r="A34" s="60">
        <v>40696</v>
      </c>
      <c r="B34" s="11" t="s">
        <v>15</v>
      </c>
      <c r="C34" s="19" t="s">
        <v>48</v>
      </c>
      <c r="D34" s="11" t="s">
        <v>99</v>
      </c>
      <c r="E34" s="13">
        <v>3</v>
      </c>
      <c r="F34" s="11" t="s">
        <v>269</v>
      </c>
    </row>
    <row r="35" spans="1:6" x14ac:dyDescent="0.2">
      <c r="A35" s="60">
        <v>40727</v>
      </c>
      <c r="B35" s="11" t="s">
        <v>6</v>
      </c>
      <c r="C35" s="19" t="s">
        <v>48</v>
      </c>
      <c r="D35" s="11" t="s">
        <v>227</v>
      </c>
      <c r="E35" s="13">
        <v>1</v>
      </c>
      <c r="F35" s="11" t="s">
        <v>208</v>
      </c>
    </row>
    <row r="36" spans="1:6" x14ac:dyDescent="0.2">
      <c r="A36" s="60">
        <v>40811</v>
      </c>
      <c r="B36" s="85" t="s">
        <v>11</v>
      </c>
      <c r="C36" s="19" t="s">
        <v>7</v>
      </c>
      <c r="D36" s="11" t="s">
        <v>373</v>
      </c>
      <c r="E36" s="13">
        <v>8</v>
      </c>
      <c r="F36" s="11" t="s">
        <v>222</v>
      </c>
    </row>
    <row r="37" spans="1:6" x14ac:dyDescent="0.2">
      <c r="A37" s="60">
        <v>40790</v>
      </c>
      <c r="B37" s="21" t="s">
        <v>6</v>
      </c>
      <c r="C37" s="11" t="s">
        <v>7</v>
      </c>
      <c r="D37" s="11" t="s">
        <v>373</v>
      </c>
      <c r="E37" s="13">
        <v>1</v>
      </c>
      <c r="F37" s="11" t="s">
        <v>222</v>
      </c>
    </row>
    <row r="38" spans="1:6" x14ac:dyDescent="0.2">
      <c r="A38" s="60">
        <v>40790</v>
      </c>
      <c r="B38" s="21" t="s">
        <v>6</v>
      </c>
      <c r="C38" s="19" t="s">
        <v>7</v>
      </c>
      <c r="D38" s="11" t="s">
        <v>227</v>
      </c>
      <c r="E38" s="13">
        <v>1</v>
      </c>
      <c r="F38" s="11" t="s">
        <v>372</v>
      </c>
    </row>
    <row r="39" spans="1:6" x14ac:dyDescent="0.2">
      <c r="A39" s="60">
        <v>40790</v>
      </c>
      <c r="B39" s="21" t="s">
        <v>6</v>
      </c>
      <c r="C39" s="19" t="s">
        <v>7</v>
      </c>
      <c r="D39" s="11" t="s">
        <v>99</v>
      </c>
      <c r="E39" s="13">
        <v>2</v>
      </c>
      <c r="F39" s="11" t="s">
        <v>383</v>
      </c>
    </row>
    <row r="40" spans="1:6" x14ac:dyDescent="0.2">
      <c r="A40" s="60">
        <v>40790</v>
      </c>
      <c r="B40" s="21" t="s">
        <v>6</v>
      </c>
      <c r="C40" s="11" t="s">
        <v>7</v>
      </c>
      <c r="D40" s="11" t="s">
        <v>99</v>
      </c>
      <c r="E40" s="13">
        <v>3</v>
      </c>
      <c r="F40" s="11" t="s">
        <v>269</v>
      </c>
    </row>
    <row r="41" spans="1:6" x14ac:dyDescent="0.2">
      <c r="A41" s="60">
        <v>40664</v>
      </c>
      <c r="B41" s="11" t="s">
        <v>15</v>
      </c>
      <c r="C41" s="19" t="s">
        <v>211</v>
      </c>
      <c r="D41" s="11" t="s">
        <v>374</v>
      </c>
      <c r="E41" s="13">
        <v>1</v>
      </c>
      <c r="F41" s="11" t="s">
        <v>238</v>
      </c>
    </row>
    <row r="42" spans="1:6" x14ac:dyDescent="0.2">
      <c r="A42" s="60">
        <v>40741</v>
      </c>
      <c r="B42" s="11" t="s">
        <v>6</v>
      </c>
      <c r="C42" s="19" t="s">
        <v>211</v>
      </c>
      <c r="D42" s="11" t="s">
        <v>381</v>
      </c>
      <c r="E42" s="13">
        <v>1</v>
      </c>
      <c r="F42" s="11" t="s">
        <v>367</v>
      </c>
    </row>
    <row r="43" spans="1:6" x14ac:dyDescent="0.2">
      <c r="A43" s="60">
        <v>40741</v>
      </c>
      <c r="B43" s="11" t="s">
        <v>6</v>
      </c>
      <c r="C43" s="19" t="s">
        <v>211</v>
      </c>
      <c r="D43" s="11" t="s">
        <v>374</v>
      </c>
      <c r="E43" s="13">
        <v>1</v>
      </c>
      <c r="F43" s="11" t="s">
        <v>221</v>
      </c>
    </row>
    <row r="44" spans="1:6" x14ac:dyDescent="0.2">
      <c r="A44" s="60">
        <v>40741</v>
      </c>
      <c r="B44" s="11" t="s">
        <v>6</v>
      </c>
      <c r="C44" s="19" t="s">
        <v>211</v>
      </c>
      <c r="D44" s="11" t="s">
        <v>382</v>
      </c>
      <c r="E44" s="13">
        <v>2</v>
      </c>
      <c r="F44" s="11" t="s">
        <v>208</v>
      </c>
    </row>
    <row r="45" spans="1:6" x14ac:dyDescent="0.2">
      <c r="A45" s="60">
        <v>40741</v>
      </c>
      <c r="B45" s="11" t="s">
        <v>6</v>
      </c>
      <c r="C45" s="19" t="s">
        <v>211</v>
      </c>
      <c r="D45" s="11" t="s">
        <v>382</v>
      </c>
      <c r="E45" s="13">
        <v>3</v>
      </c>
      <c r="F45" s="11" t="s">
        <v>269</v>
      </c>
    </row>
    <row r="46" spans="1:6" x14ac:dyDescent="0.2">
      <c r="A46" s="87"/>
      <c r="B46" s="21"/>
      <c r="C46" s="11"/>
      <c r="D46" s="90"/>
      <c r="E46" s="13"/>
      <c r="F46" s="11"/>
    </row>
    <row r="49" spans="2:5" x14ac:dyDescent="0.2">
      <c r="B49" s="88" t="s">
        <v>384</v>
      </c>
      <c r="C49" s="89"/>
      <c r="D49" s="89"/>
      <c r="E49" s="91">
        <f>SUM(E50:E63)</f>
        <v>37</v>
      </c>
    </row>
    <row r="50" spans="2:5" x14ac:dyDescent="0.2">
      <c r="B50" s="21" t="s">
        <v>6</v>
      </c>
      <c r="C50" s="21" t="s">
        <v>13</v>
      </c>
      <c r="E50">
        <f>COUNT(E9:E14)</f>
        <v>6</v>
      </c>
    </row>
    <row r="51" spans="2:5" x14ac:dyDescent="0.2">
      <c r="B51" s="11" t="s">
        <v>15</v>
      </c>
      <c r="C51" s="21" t="s">
        <v>13</v>
      </c>
      <c r="E51">
        <f>COUNT(E2:E3)</f>
        <v>2</v>
      </c>
    </row>
    <row r="52" spans="2:5" x14ac:dyDescent="0.2">
      <c r="B52" s="11" t="s">
        <v>6</v>
      </c>
      <c r="C52" s="19" t="s">
        <v>48</v>
      </c>
      <c r="E52">
        <f>COUNT(E35)</f>
        <v>1</v>
      </c>
    </row>
    <row r="53" spans="2:5" x14ac:dyDescent="0.2">
      <c r="B53" s="11" t="s">
        <v>15</v>
      </c>
      <c r="C53" s="19" t="s">
        <v>48</v>
      </c>
      <c r="E53">
        <f>COUNT(E34)</f>
        <v>1</v>
      </c>
    </row>
    <row r="54" spans="2:5" x14ac:dyDescent="0.2">
      <c r="B54" s="11" t="s">
        <v>6</v>
      </c>
      <c r="C54" s="19" t="s">
        <v>16</v>
      </c>
      <c r="E54">
        <f>COUNT(E29:E31)</f>
        <v>3</v>
      </c>
    </row>
    <row r="55" spans="2:5" x14ac:dyDescent="0.2">
      <c r="B55" s="11" t="s">
        <v>6</v>
      </c>
      <c r="C55" s="19" t="s">
        <v>51</v>
      </c>
      <c r="E55">
        <f>COUNT(E27)</f>
        <v>1</v>
      </c>
    </row>
    <row r="56" spans="2:5" x14ac:dyDescent="0.2">
      <c r="B56" s="11" t="s">
        <v>15</v>
      </c>
      <c r="C56" s="19" t="s">
        <v>16</v>
      </c>
      <c r="E56">
        <f>COUNT(E28)</f>
        <v>1</v>
      </c>
    </row>
    <row r="57" spans="2:5" x14ac:dyDescent="0.2">
      <c r="B57" s="21" t="s">
        <v>6</v>
      </c>
      <c r="C57" s="11" t="s">
        <v>7</v>
      </c>
      <c r="E57">
        <f>COUNT(E37:E40)</f>
        <v>4</v>
      </c>
    </row>
    <row r="58" spans="2:5" x14ac:dyDescent="0.2">
      <c r="B58" s="11" t="s">
        <v>15</v>
      </c>
      <c r="C58" s="19" t="s">
        <v>211</v>
      </c>
      <c r="E58">
        <f>COUNT(E41)</f>
        <v>1</v>
      </c>
    </row>
    <row r="59" spans="2:5" x14ac:dyDescent="0.2">
      <c r="B59" s="11" t="s">
        <v>6</v>
      </c>
      <c r="C59" s="19" t="s">
        <v>211</v>
      </c>
      <c r="E59">
        <f>COUNT(E42:E45)</f>
        <v>4</v>
      </c>
    </row>
    <row r="60" spans="2:5" x14ac:dyDescent="0.2">
      <c r="B60" s="21" t="s">
        <v>363</v>
      </c>
      <c r="C60" s="21" t="s">
        <v>13</v>
      </c>
      <c r="E60">
        <f>COUNT(E4:E7)</f>
        <v>4</v>
      </c>
    </row>
    <row r="61" spans="2:5" x14ac:dyDescent="0.2">
      <c r="B61" s="21" t="s">
        <v>376</v>
      </c>
      <c r="C61" s="21" t="s">
        <v>147</v>
      </c>
      <c r="E61">
        <f>COUNT(E15:E18)</f>
        <v>4</v>
      </c>
    </row>
    <row r="62" spans="2:5" x14ac:dyDescent="0.2">
      <c r="B62" s="21" t="s">
        <v>375</v>
      </c>
      <c r="C62" s="21" t="s">
        <v>147</v>
      </c>
      <c r="E62">
        <f>COUNT(E20:E23)</f>
        <v>4</v>
      </c>
    </row>
    <row r="63" spans="2:5" x14ac:dyDescent="0.2">
      <c r="B63" s="11" t="s">
        <v>15</v>
      </c>
      <c r="C63" s="19" t="s">
        <v>377</v>
      </c>
      <c r="D63" s="11" t="s">
        <v>130</v>
      </c>
      <c r="E63">
        <f>COUNT(E32)</f>
        <v>1</v>
      </c>
    </row>
    <row r="64" spans="2:5" x14ac:dyDescent="0.2">
      <c r="B64" s="23"/>
      <c r="C64" s="23"/>
    </row>
    <row r="65" spans="2:4" x14ac:dyDescent="0.2">
      <c r="B65" s="88" t="s">
        <v>387</v>
      </c>
      <c r="C65" s="89"/>
    </row>
    <row r="67" spans="2:4" x14ac:dyDescent="0.2">
      <c r="B67" s="92" t="s">
        <v>385</v>
      </c>
      <c r="C67" s="93"/>
      <c r="D67" s="93"/>
    </row>
  </sheetData>
  <pageMargins left="0.70866141732283472" right="0.70866141732283472" top="1.1417322834645669" bottom="0.74803149606299213" header="0.31496062992125984" footer="0.31496062992125984"/>
  <pageSetup paperSize="9" scale="75" orientation="portrait" horizontalDpi="4294967293" verticalDpi="0" r:id="rId1"/>
  <headerFooter>
    <oddHeader>&amp;CCie d' Arc de ROYE
Résultats 2011-2012
CHAMPIONNATS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3"/>
  <sheetViews>
    <sheetView topLeftCell="A23" zoomScaleNormal="100" workbookViewId="0">
      <selection activeCell="F20" sqref="F20"/>
    </sheetView>
  </sheetViews>
  <sheetFormatPr baseColWidth="10" defaultRowHeight="12.75" x14ac:dyDescent="0.2"/>
  <cols>
    <col min="1" max="1" width="10.140625" bestFit="1" customWidth="1"/>
    <col min="2" max="2" width="17" customWidth="1"/>
    <col min="3" max="3" width="22.5703125" bestFit="1" customWidth="1"/>
    <col min="4" max="4" width="21" bestFit="1" customWidth="1"/>
    <col min="5" max="5" width="7.140625" bestFit="1" customWidth="1"/>
    <col min="6" max="6" width="38" bestFit="1" customWidth="1"/>
  </cols>
  <sheetData>
    <row r="1" spans="1:8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</row>
    <row r="2" spans="1:8" x14ac:dyDescent="0.2">
      <c r="A2" s="60">
        <v>40188</v>
      </c>
      <c r="B2" s="21" t="s">
        <v>6</v>
      </c>
      <c r="C2" s="21" t="s">
        <v>13</v>
      </c>
      <c r="D2" s="11" t="s">
        <v>327</v>
      </c>
      <c r="E2" s="13">
        <v>1</v>
      </c>
      <c r="F2" s="11" t="s">
        <v>326</v>
      </c>
    </row>
    <row r="3" spans="1:8" x14ac:dyDescent="0.2">
      <c r="A3" s="60">
        <v>40188</v>
      </c>
      <c r="B3" s="21" t="s">
        <v>6</v>
      </c>
      <c r="C3" s="21" t="s">
        <v>13</v>
      </c>
      <c r="D3" s="11" t="s">
        <v>275</v>
      </c>
      <c r="E3" s="13">
        <v>1</v>
      </c>
      <c r="F3" s="11" t="s">
        <v>300</v>
      </c>
    </row>
    <row r="4" spans="1:8" x14ac:dyDescent="0.2">
      <c r="A4" s="60">
        <v>40188</v>
      </c>
      <c r="B4" s="21" t="s">
        <v>6</v>
      </c>
      <c r="C4" s="21" t="s">
        <v>13</v>
      </c>
      <c r="D4" s="11" t="s">
        <v>227</v>
      </c>
      <c r="E4" s="13">
        <v>1</v>
      </c>
      <c r="F4" s="11" t="s">
        <v>328</v>
      </c>
    </row>
    <row r="5" spans="1:8" x14ac:dyDescent="0.2">
      <c r="A5" s="60">
        <v>40188</v>
      </c>
      <c r="B5" s="21" t="s">
        <v>6</v>
      </c>
      <c r="C5" s="21" t="s">
        <v>13</v>
      </c>
      <c r="D5" s="11" t="s">
        <v>107</v>
      </c>
      <c r="E5" s="13">
        <v>1</v>
      </c>
      <c r="F5" s="11" t="s">
        <v>150</v>
      </c>
    </row>
    <row r="6" spans="1:8" x14ac:dyDescent="0.2">
      <c r="A6" s="60">
        <v>40188</v>
      </c>
      <c r="B6" s="21" t="s">
        <v>6</v>
      </c>
      <c r="C6" s="21" t="s">
        <v>13</v>
      </c>
      <c r="D6" s="11" t="s">
        <v>104</v>
      </c>
      <c r="E6" s="13">
        <v>1</v>
      </c>
      <c r="F6" s="11" t="s">
        <v>193</v>
      </c>
    </row>
    <row r="7" spans="1:8" x14ac:dyDescent="0.2">
      <c r="A7" s="60">
        <v>40188</v>
      </c>
      <c r="B7" s="21" t="s">
        <v>6</v>
      </c>
      <c r="C7" s="21" t="s">
        <v>13</v>
      </c>
      <c r="D7" s="11" t="s">
        <v>293</v>
      </c>
      <c r="E7" s="13">
        <v>2</v>
      </c>
      <c r="F7" s="11" t="s">
        <v>221</v>
      </c>
    </row>
    <row r="8" spans="1:8" x14ac:dyDescent="0.2">
      <c r="A8" s="60">
        <v>40188</v>
      </c>
      <c r="B8" s="21" t="s">
        <v>6</v>
      </c>
      <c r="C8" s="21" t="s">
        <v>13</v>
      </c>
      <c r="D8" s="11" t="s">
        <v>227</v>
      </c>
      <c r="E8" s="13">
        <v>2</v>
      </c>
      <c r="F8" s="11" t="s">
        <v>208</v>
      </c>
    </row>
    <row r="9" spans="1:8" x14ac:dyDescent="0.2">
      <c r="A9" s="60">
        <v>40188</v>
      </c>
      <c r="B9" s="21" t="s">
        <v>6</v>
      </c>
      <c r="C9" s="21" t="s">
        <v>13</v>
      </c>
      <c r="D9" s="11" t="s">
        <v>99</v>
      </c>
      <c r="E9" s="13">
        <v>2</v>
      </c>
      <c r="F9" s="11" t="s">
        <v>269</v>
      </c>
    </row>
    <row r="10" spans="1:8" x14ac:dyDescent="0.2">
      <c r="A10" s="60">
        <v>40222</v>
      </c>
      <c r="B10" s="11" t="s">
        <v>15</v>
      </c>
      <c r="C10" s="21" t="s">
        <v>13</v>
      </c>
      <c r="D10" s="11" t="s">
        <v>327</v>
      </c>
      <c r="E10" s="13">
        <v>2</v>
      </c>
      <c r="F10" s="11" t="s">
        <v>326</v>
      </c>
    </row>
    <row r="11" spans="1:8" x14ac:dyDescent="0.2">
      <c r="A11" s="60">
        <v>40223</v>
      </c>
      <c r="B11" s="11" t="s">
        <v>15</v>
      </c>
      <c r="C11" s="21" t="s">
        <v>13</v>
      </c>
      <c r="D11" s="11" t="s">
        <v>353</v>
      </c>
      <c r="E11" s="13">
        <v>3</v>
      </c>
      <c r="F11" s="11" t="s">
        <v>300</v>
      </c>
      <c r="G11" s="13"/>
      <c r="H11" s="11"/>
    </row>
    <row r="12" spans="1:8" x14ac:dyDescent="0.2">
      <c r="A12" s="60">
        <v>40224</v>
      </c>
      <c r="B12" s="11" t="s">
        <v>15</v>
      </c>
      <c r="C12" s="21" t="s">
        <v>13</v>
      </c>
      <c r="D12" s="11" t="s">
        <v>107</v>
      </c>
      <c r="E12" s="13">
        <v>3</v>
      </c>
      <c r="F12" s="11" t="s">
        <v>150</v>
      </c>
    </row>
    <row r="13" spans="1:8" x14ac:dyDescent="0.2">
      <c r="A13" s="60">
        <v>40237</v>
      </c>
      <c r="B13" s="85" t="s">
        <v>11</v>
      </c>
      <c r="C13" s="1" t="s">
        <v>306</v>
      </c>
      <c r="D13" s="11" t="s">
        <v>275</v>
      </c>
      <c r="E13" s="13">
        <v>6</v>
      </c>
      <c r="F13" s="11" t="s">
        <v>300</v>
      </c>
    </row>
    <row r="14" spans="1:8" x14ac:dyDescent="0.2">
      <c r="A14" s="60">
        <v>40311</v>
      </c>
      <c r="B14" s="11" t="s">
        <v>15</v>
      </c>
      <c r="C14" s="19" t="s">
        <v>48</v>
      </c>
      <c r="D14" s="11" t="s">
        <v>227</v>
      </c>
      <c r="E14" s="13">
        <v>2</v>
      </c>
      <c r="F14" s="11" t="s">
        <v>208</v>
      </c>
    </row>
    <row r="15" spans="1:8" x14ac:dyDescent="0.2">
      <c r="A15" s="60">
        <v>40313</v>
      </c>
      <c r="B15" s="11" t="s">
        <v>6</v>
      </c>
      <c r="C15" s="19" t="s">
        <v>51</v>
      </c>
      <c r="D15" s="11" t="s">
        <v>227</v>
      </c>
      <c r="E15" s="13">
        <v>1</v>
      </c>
      <c r="F15" s="11" t="s">
        <v>208</v>
      </c>
    </row>
    <row r="16" spans="1:8" x14ac:dyDescent="0.2">
      <c r="A16" s="60">
        <v>40313</v>
      </c>
      <c r="B16" s="11" t="s">
        <v>6</v>
      </c>
      <c r="C16" s="19" t="s">
        <v>51</v>
      </c>
      <c r="D16" s="11" t="s">
        <v>107</v>
      </c>
      <c r="E16" s="13">
        <v>1</v>
      </c>
      <c r="F16" s="11" t="s">
        <v>150</v>
      </c>
    </row>
    <row r="17" spans="1:6" x14ac:dyDescent="0.2">
      <c r="A17" s="60">
        <v>40313</v>
      </c>
      <c r="B17" s="11" t="s">
        <v>6</v>
      </c>
      <c r="C17" s="19" t="s">
        <v>51</v>
      </c>
      <c r="D17" s="11" t="s">
        <v>104</v>
      </c>
      <c r="E17" s="13">
        <v>2</v>
      </c>
      <c r="F17" s="11" t="s">
        <v>193</v>
      </c>
    </row>
    <row r="18" spans="1:6" x14ac:dyDescent="0.2">
      <c r="A18" s="60">
        <v>40313</v>
      </c>
      <c r="B18" s="11" t="s">
        <v>6</v>
      </c>
      <c r="C18" s="19" t="s">
        <v>51</v>
      </c>
      <c r="D18" s="19" t="s">
        <v>99</v>
      </c>
      <c r="E18" s="13">
        <v>1</v>
      </c>
      <c r="F18" s="11" t="s">
        <v>269</v>
      </c>
    </row>
    <row r="19" spans="1:6" x14ac:dyDescent="0.2">
      <c r="A19" s="60">
        <v>40328</v>
      </c>
      <c r="B19" s="11" t="s">
        <v>6</v>
      </c>
      <c r="C19" s="19" t="s">
        <v>16</v>
      </c>
      <c r="D19" s="19" t="s">
        <v>99</v>
      </c>
      <c r="E19" s="13">
        <v>2</v>
      </c>
      <c r="F19" s="11" t="s">
        <v>269</v>
      </c>
    </row>
    <row r="20" spans="1:6" x14ac:dyDescent="0.2">
      <c r="A20" s="60">
        <v>40328</v>
      </c>
      <c r="B20" s="11" t="s">
        <v>6</v>
      </c>
      <c r="C20" s="19" t="s">
        <v>16</v>
      </c>
      <c r="D20" s="11" t="s">
        <v>227</v>
      </c>
      <c r="E20" s="13">
        <v>1</v>
      </c>
      <c r="F20" s="11" t="s">
        <v>194</v>
      </c>
    </row>
    <row r="21" spans="1:6" x14ac:dyDescent="0.2">
      <c r="A21" s="60">
        <v>40328</v>
      </c>
      <c r="B21" s="11" t="s">
        <v>6</v>
      </c>
      <c r="C21" s="19" t="s">
        <v>16</v>
      </c>
      <c r="D21" s="11" t="s">
        <v>103</v>
      </c>
      <c r="E21" s="13">
        <v>1</v>
      </c>
      <c r="F21" s="11" t="s">
        <v>222</v>
      </c>
    </row>
    <row r="22" spans="1:6" x14ac:dyDescent="0.2">
      <c r="A22" s="60">
        <v>40349</v>
      </c>
      <c r="B22" s="11" t="s">
        <v>15</v>
      </c>
      <c r="C22" s="19" t="s">
        <v>51</v>
      </c>
      <c r="D22" s="11" t="s">
        <v>107</v>
      </c>
      <c r="E22" s="13">
        <v>2</v>
      </c>
      <c r="F22" s="11" t="s">
        <v>150</v>
      </c>
    </row>
    <row r="23" spans="1:6" x14ac:dyDescent="0.2">
      <c r="A23" s="60">
        <v>40356</v>
      </c>
      <c r="B23" s="11" t="s">
        <v>6</v>
      </c>
      <c r="C23" s="19" t="s">
        <v>48</v>
      </c>
      <c r="D23" s="11" t="s">
        <v>107</v>
      </c>
      <c r="E23" s="13">
        <v>1</v>
      </c>
      <c r="F23" s="11" t="s">
        <v>150</v>
      </c>
    </row>
    <row r="24" spans="1:6" x14ac:dyDescent="0.2">
      <c r="A24" s="60">
        <v>40356</v>
      </c>
      <c r="B24" s="11" t="s">
        <v>6</v>
      </c>
      <c r="C24" s="19" t="s">
        <v>48</v>
      </c>
      <c r="D24" s="11" t="s">
        <v>275</v>
      </c>
      <c r="E24" s="13">
        <v>1</v>
      </c>
      <c r="F24" s="11" t="s">
        <v>300</v>
      </c>
    </row>
    <row r="25" spans="1:6" x14ac:dyDescent="0.2">
      <c r="A25" s="60">
        <v>40356</v>
      </c>
      <c r="B25" s="11" t="s">
        <v>6</v>
      </c>
      <c r="C25" s="19" t="s">
        <v>48</v>
      </c>
      <c r="D25" s="11" t="s">
        <v>227</v>
      </c>
      <c r="E25" s="13">
        <v>2</v>
      </c>
      <c r="F25" s="11" t="s">
        <v>208</v>
      </c>
    </row>
    <row r="26" spans="1:6" x14ac:dyDescent="0.2">
      <c r="A26" s="60">
        <v>40356</v>
      </c>
      <c r="B26" s="11" t="s">
        <v>6</v>
      </c>
      <c r="C26" s="19" t="s">
        <v>48</v>
      </c>
      <c r="D26" s="11" t="s">
        <v>227</v>
      </c>
      <c r="E26" s="13">
        <v>1</v>
      </c>
      <c r="F26" s="11" t="s">
        <v>328</v>
      </c>
    </row>
    <row r="27" spans="1:6" x14ac:dyDescent="0.2">
      <c r="A27" s="60">
        <v>40356</v>
      </c>
      <c r="B27" s="11" t="s">
        <v>6</v>
      </c>
      <c r="C27" s="19" t="s">
        <v>48</v>
      </c>
      <c r="D27" s="11" t="s">
        <v>99</v>
      </c>
      <c r="E27" s="13">
        <v>2</v>
      </c>
      <c r="F27" s="11" t="s">
        <v>269</v>
      </c>
    </row>
    <row r="28" spans="1:6" x14ac:dyDescent="0.2">
      <c r="A28" s="60">
        <v>40356</v>
      </c>
      <c r="B28" s="11" t="s">
        <v>6</v>
      </c>
      <c r="C28" s="19" t="s">
        <v>48</v>
      </c>
      <c r="D28" s="11" t="s">
        <v>104</v>
      </c>
      <c r="E28" s="13">
        <v>1</v>
      </c>
      <c r="F28" s="11" t="s">
        <v>193</v>
      </c>
    </row>
    <row r="29" spans="1:6" x14ac:dyDescent="0.2">
      <c r="A29" s="60">
        <v>40356</v>
      </c>
      <c r="B29" s="11" t="s">
        <v>6</v>
      </c>
      <c r="C29" s="19" t="s">
        <v>48</v>
      </c>
      <c r="D29" s="11" t="s">
        <v>107</v>
      </c>
      <c r="E29" s="13">
        <v>3</v>
      </c>
      <c r="F29" s="11" t="s">
        <v>355</v>
      </c>
    </row>
    <row r="30" spans="1:6" x14ac:dyDescent="0.2">
      <c r="A30" s="60">
        <v>40403</v>
      </c>
      <c r="B30" s="85" t="s">
        <v>11</v>
      </c>
      <c r="C30" s="19" t="s">
        <v>356</v>
      </c>
      <c r="D30" s="83" t="s">
        <v>99</v>
      </c>
      <c r="E30" s="13">
        <v>19</v>
      </c>
      <c r="F30" s="83" t="s">
        <v>208</v>
      </c>
    </row>
    <row r="31" spans="1:6" x14ac:dyDescent="0.2">
      <c r="A31" s="60">
        <v>40403</v>
      </c>
      <c r="B31" s="85" t="s">
        <v>11</v>
      </c>
      <c r="C31" s="19" t="s">
        <v>356</v>
      </c>
      <c r="D31" s="83" t="s">
        <v>99</v>
      </c>
      <c r="E31" s="13">
        <v>31</v>
      </c>
      <c r="F31" s="83" t="s">
        <v>269</v>
      </c>
    </row>
    <row r="32" spans="1:6" x14ac:dyDescent="0.2">
      <c r="A32" s="60">
        <v>40427</v>
      </c>
      <c r="B32" s="21" t="s">
        <v>6</v>
      </c>
      <c r="C32" s="11" t="s">
        <v>7</v>
      </c>
      <c r="D32" s="11" t="s">
        <v>103</v>
      </c>
      <c r="E32" s="13">
        <v>3</v>
      </c>
      <c r="F32" s="11" t="s">
        <v>222</v>
      </c>
    </row>
    <row r="33" spans="1:6" x14ac:dyDescent="0.2">
      <c r="A33" s="60">
        <v>40427</v>
      </c>
      <c r="B33" s="21" t="s">
        <v>6</v>
      </c>
      <c r="C33" s="11" t="s">
        <v>7</v>
      </c>
      <c r="D33" s="11" t="s">
        <v>99</v>
      </c>
      <c r="E33" s="13">
        <v>2</v>
      </c>
      <c r="F33" s="11" t="s">
        <v>269</v>
      </c>
    </row>
    <row r="34" spans="1:6" x14ac:dyDescent="0.2">
      <c r="A34" s="60">
        <v>40427</v>
      </c>
      <c r="B34" s="21" t="s">
        <v>6</v>
      </c>
      <c r="C34" s="11" t="s">
        <v>7</v>
      </c>
      <c r="D34" s="11" t="s">
        <v>103</v>
      </c>
      <c r="E34" s="13">
        <v>2</v>
      </c>
      <c r="F34" s="11" t="s">
        <v>221</v>
      </c>
    </row>
    <row r="35" spans="1:6" x14ac:dyDescent="0.2">
      <c r="A35" s="60">
        <v>40447</v>
      </c>
      <c r="B35" s="85" t="s">
        <v>11</v>
      </c>
      <c r="C35" s="19" t="s">
        <v>7</v>
      </c>
      <c r="D35" s="11" t="s">
        <v>227</v>
      </c>
      <c r="E35" s="13">
        <v>11</v>
      </c>
      <c r="F35" s="11" t="s">
        <v>208</v>
      </c>
    </row>
    <row r="36" spans="1:6" x14ac:dyDescent="0.2">
      <c r="A36" s="60">
        <v>40447</v>
      </c>
      <c r="B36" s="85" t="s">
        <v>11</v>
      </c>
      <c r="C36" s="19" t="s">
        <v>7</v>
      </c>
      <c r="D36" s="11" t="s">
        <v>104</v>
      </c>
      <c r="E36" s="13">
        <v>10</v>
      </c>
      <c r="F36" s="11" t="s">
        <v>193</v>
      </c>
    </row>
    <row r="37" spans="1:6" x14ac:dyDescent="0.2">
      <c r="A37" s="60">
        <v>40454</v>
      </c>
      <c r="B37" s="86" t="s">
        <v>11</v>
      </c>
      <c r="C37" s="61" t="s">
        <v>290</v>
      </c>
      <c r="D37" s="23" t="s">
        <v>130</v>
      </c>
      <c r="E37" s="84">
        <v>9</v>
      </c>
      <c r="F37" s="44" t="s">
        <v>357</v>
      </c>
    </row>
    <row r="38" spans="1:6" x14ac:dyDescent="0.2">
      <c r="A38" s="87" t="s">
        <v>359</v>
      </c>
      <c r="B38" s="23" t="s">
        <v>314</v>
      </c>
      <c r="C38" s="23" t="s">
        <v>315</v>
      </c>
      <c r="D38" s="83" t="s">
        <v>358</v>
      </c>
      <c r="E38" s="13">
        <v>1</v>
      </c>
      <c r="F38" s="11" t="s">
        <v>193</v>
      </c>
    </row>
    <row r="39" spans="1:6" x14ac:dyDescent="0.2">
      <c r="A39" s="87" t="s">
        <v>359</v>
      </c>
      <c r="B39" s="23" t="s">
        <v>314</v>
      </c>
      <c r="C39" s="23" t="s">
        <v>315</v>
      </c>
      <c r="D39" s="90" t="s">
        <v>360</v>
      </c>
      <c r="E39" s="13">
        <v>2</v>
      </c>
      <c r="F39" s="11" t="s">
        <v>193</v>
      </c>
    </row>
    <row r="42" spans="1:6" x14ac:dyDescent="0.2">
      <c r="B42" s="88" t="s">
        <v>361</v>
      </c>
      <c r="C42" s="89"/>
      <c r="D42" s="89"/>
    </row>
    <row r="43" spans="1:6" x14ac:dyDescent="0.2">
      <c r="B43" s="21" t="s">
        <v>6</v>
      </c>
      <c r="C43" s="21" t="s">
        <v>13</v>
      </c>
      <c r="E43">
        <f>COUNT(E2:E9)</f>
        <v>8</v>
      </c>
    </row>
    <row r="44" spans="1:6" x14ac:dyDescent="0.2">
      <c r="B44" s="11" t="s">
        <v>15</v>
      </c>
      <c r="C44" s="21" t="s">
        <v>13</v>
      </c>
      <c r="E44">
        <f>COUNT(E10:E12)</f>
        <v>3</v>
      </c>
    </row>
    <row r="45" spans="1:6" x14ac:dyDescent="0.2">
      <c r="B45" s="11" t="s">
        <v>6</v>
      </c>
      <c r="C45" s="19" t="s">
        <v>48</v>
      </c>
      <c r="E45">
        <f>COUNT(E23:E29)</f>
        <v>7</v>
      </c>
    </row>
    <row r="46" spans="1:6" x14ac:dyDescent="0.2">
      <c r="B46" s="11" t="s">
        <v>15</v>
      </c>
      <c r="C46" s="19" t="s">
        <v>48</v>
      </c>
      <c r="E46">
        <f>COUNT(E14)</f>
        <v>1</v>
      </c>
    </row>
    <row r="47" spans="1:6" x14ac:dyDescent="0.2">
      <c r="B47" s="11" t="s">
        <v>6</v>
      </c>
      <c r="C47" s="19" t="s">
        <v>16</v>
      </c>
      <c r="E47">
        <f>COUNT(E19:E21)</f>
        <v>3</v>
      </c>
    </row>
    <row r="48" spans="1:6" x14ac:dyDescent="0.2">
      <c r="B48" s="11" t="s">
        <v>6</v>
      </c>
      <c r="C48" s="19" t="s">
        <v>51</v>
      </c>
      <c r="E48">
        <f>COUNT(E15:E18)</f>
        <v>4</v>
      </c>
    </row>
    <row r="49" spans="2:5" x14ac:dyDescent="0.2">
      <c r="B49" s="11" t="s">
        <v>15</v>
      </c>
      <c r="C49" s="19" t="s">
        <v>51</v>
      </c>
      <c r="E49">
        <f>COUNT(E22)</f>
        <v>1</v>
      </c>
    </row>
    <row r="50" spans="2:5" x14ac:dyDescent="0.2">
      <c r="B50" s="21" t="s">
        <v>6</v>
      </c>
      <c r="C50" s="11" t="s">
        <v>7</v>
      </c>
      <c r="E50">
        <f>COUNT(E32:E34)</f>
        <v>3</v>
      </c>
    </row>
    <row r="51" spans="2:5" x14ac:dyDescent="0.2">
      <c r="B51" s="23" t="s">
        <v>314</v>
      </c>
      <c r="C51" s="23" t="s">
        <v>315</v>
      </c>
      <c r="E51">
        <f>COUNT(E38:E39)</f>
        <v>2</v>
      </c>
    </row>
    <row r="53" spans="2:5" x14ac:dyDescent="0.2">
      <c r="B53" s="88" t="s">
        <v>362</v>
      </c>
      <c r="C53" s="89"/>
      <c r="D53" s="89"/>
    </row>
  </sheetData>
  <pageMargins left="0.70866141732283472" right="0.70866141732283472" top="1.1417322834645669" bottom="0.74803149606299213" header="0.31496062992125984" footer="0.31496062992125984"/>
  <pageSetup paperSize="9" scale="75" orientation="portrait" horizontalDpi="4294967293" verticalDpi="0" r:id="rId1"/>
  <headerFooter>
    <oddHeader>&amp;CCie d' Arc de ROYE
Résultats 2009-2010
CHAMPIONNATS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02"/>
  <sheetViews>
    <sheetView topLeftCell="A7" workbookViewId="0">
      <selection activeCell="B36" sqref="B36"/>
    </sheetView>
  </sheetViews>
  <sheetFormatPr baseColWidth="10" defaultRowHeight="12.75" x14ac:dyDescent="0.2"/>
  <cols>
    <col min="1" max="1" width="11.42578125" style="11"/>
    <col min="2" max="2" width="18" style="11" bestFit="1" customWidth="1"/>
    <col min="3" max="3" width="21.5703125" style="11" bestFit="1" customWidth="1"/>
    <col min="4" max="4" width="17.42578125" style="11" customWidth="1"/>
    <col min="5" max="5" width="5" style="11" customWidth="1"/>
    <col min="6" max="6" width="29.42578125" style="11" bestFit="1" customWidth="1"/>
    <col min="7" max="7" width="15.28515625" style="11" bestFit="1" customWidth="1"/>
    <col min="9" max="9" width="21.5703125" bestFit="1" customWidth="1"/>
    <col min="10" max="11" width="5" customWidth="1"/>
  </cols>
  <sheetData>
    <row r="1" spans="1:7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  <c r="G1" s="13"/>
    </row>
    <row r="2" spans="1:7" x14ac:dyDescent="0.2">
      <c r="A2" s="60">
        <v>39963</v>
      </c>
      <c r="B2" s="1" t="s">
        <v>335</v>
      </c>
      <c r="C2" s="1" t="s">
        <v>7</v>
      </c>
      <c r="D2" s="11" t="s">
        <v>336</v>
      </c>
      <c r="E2" s="13">
        <v>2</v>
      </c>
      <c r="F2" s="71" t="s">
        <v>334</v>
      </c>
    </row>
    <row r="3" spans="1:7" x14ac:dyDescent="0.2">
      <c r="A3" s="60">
        <v>40048</v>
      </c>
      <c r="B3" s="100" t="s">
        <v>11</v>
      </c>
      <c r="C3" s="1" t="s">
        <v>211</v>
      </c>
      <c r="D3" s="11" t="s">
        <v>344</v>
      </c>
      <c r="E3" s="13">
        <v>1</v>
      </c>
      <c r="F3" s="11" t="s">
        <v>300</v>
      </c>
      <c r="G3" s="13" t="s">
        <v>343</v>
      </c>
    </row>
    <row r="4" spans="1:7" x14ac:dyDescent="0.2">
      <c r="A4" s="60">
        <v>40083</v>
      </c>
      <c r="B4" s="100" t="s">
        <v>11</v>
      </c>
      <c r="C4" s="1" t="s">
        <v>7</v>
      </c>
      <c r="D4" s="11" t="s">
        <v>107</v>
      </c>
      <c r="E4" s="11">
        <v>6</v>
      </c>
      <c r="F4" s="11" t="s">
        <v>150</v>
      </c>
    </row>
    <row r="5" spans="1:7" x14ac:dyDescent="0.2">
      <c r="A5" s="60">
        <v>40083</v>
      </c>
      <c r="B5" s="100" t="s">
        <v>11</v>
      </c>
      <c r="C5" s="1" t="s">
        <v>7</v>
      </c>
      <c r="D5" s="11" t="s">
        <v>227</v>
      </c>
      <c r="E5" s="11">
        <v>6</v>
      </c>
      <c r="F5" s="11" t="s">
        <v>208</v>
      </c>
    </row>
    <row r="6" spans="1:7" x14ac:dyDescent="0.2">
      <c r="A6" s="60">
        <v>40083</v>
      </c>
      <c r="B6" s="100" t="s">
        <v>11</v>
      </c>
      <c r="C6" s="1" t="s">
        <v>7</v>
      </c>
      <c r="D6" s="11" t="s">
        <v>103</v>
      </c>
      <c r="E6" s="11">
        <v>8</v>
      </c>
      <c r="F6" s="11" t="s">
        <v>221</v>
      </c>
    </row>
    <row r="7" spans="1:7" x14ac:dyDescent="0.2">
      <c r="A7" s="60">
        <v>40083</v>
      </c>
      <c r="B7" s="100" t="s">
        <v>11</v>
      </c>
      <c r="C7" s="1" t="s">
        <v>7</v>
      </c>
      <c r="D7" s="11" t="s">
        <v>104</v>
      </c>
      <c r="E7" s="11">
        <v>9</v>
      </c>
      <c r="F7" s="11" t="s">
        <v>193</v>
      </c>
    </row>
    <row r="8" spans="1:7" x14ac:dyDescent="0.2">
      <c r="A8" s="60">
        <v>40083</v>
      </c>
      <c r="B8" s="100" t="s">
        <v>11</v>
      </c>
      <c r="C8" s="1" t="s">
        <v>7</v>
      </c>
      <c r="D8" s="11" t="s">
        <v>103</v>
      </c>
      <c r="E8" s="53">
        <v>13</v>
      </c>
      <c r="F8" s="11" t="s">
        <v>222</v>
      </c>
    </row>
    <row r="9" spans="1:7" x14ac:dyDescent="0.2">
      <c r="A9" s="60">
        <v>40083</v>
      </c>
      <c r="B9" s="100" t="s">
        <v>11</v>
      </c>
      <c r="C9" s="1" t="s">
        <v>7</v>
      </c>
      <c r="D9" s="11" t="s">
        <v>227</v>
      </c>
      <c r="E9" s="53">
        <v>29</v>
      </c>
      <c r="F9" s="11" t="s">
        <v>332</v>
      </c>
    </row>
    <row r="10" spans="1:7" x14ac:dyDescent="0.2">
      <c r="A10" s="60">
        <v>40013</v>
      </c>
      <c r="B10" s="100" t="s">
        <v>11</v>
      </c>
      <c r="C10" s="1" t="s">
        <v>276</v>
      </c>
      <c r="D10" s="11" t="s">
        <v>342</v>
      </c>
      <c r="E10" s="13">
        <v>1</v>
      </c>
      <c r="F10" s="11" t="s">
        <v>300</v>
      </c>
      <c r="G10" s="13" t="s">
        <v>343</v>
      </c>
    </row>
    <row r="11" spans="1:7" x14ac:dyDescent="0.2">
      <c r="A11" s="60">
        <v>40013</v>
      </c>
      <c r="B11" s="85" t="s">
        <v>11</v>
      </c>
      <c r="C11" s="11" t="s">
        <v>276</v>
      </c>
      <c r="D11" s="11" t="s">
        <v>107</v>
      </c>
      <c r="E11" s="13">
        <v>3</v>
      </c>
      <c r="F11" s="11" t="s">
        <v>150</v>
      </c>
      <c r="G11" s="13" t="s">
        <v>343</v>
      </c>
    </row>
    <row r="12" spans="1:7" x14ac:dyDescent="0.2">
      <c r="A12" s="60">
        <v>40034</v>
      </c>
      <c r="B12" s="85" t="s">
        <v>11</v>
      </c>
      <c r="C12" s="11" t="s">
        <v>324</v>
      </c>
      <c r="D12" s="11" t="s">
        <v>344</v>
      </c>
      <c r="E12" s="13">
        <v>1</v>
      </c>
      <c r="F12" s="11" t="s">
        <v>300</v>
      </c>
      <c r="G12" s="13" t="s">
        <v>343</v>
      </c>
    </row>
    <row r="13" spans="1:7" x14ac:dyDescent="0.2">
      <c r="A13" s="60">
        <v>40034</v>
      </c>
      <c r="B13" s="85" t="s">
        <v>11</v>
      </c>
      <c r="C13" s="1" t="s">
        <v>324</v>
      </c>
      <c r="D13" s="11" t="s">
        <v>99</v>
      </c>
      <c r="E13" s="53">
        <v>24</v>
      </c>
      <c r="F13" s="11" t="s">
        <v>332</v>
      </c>
    </row>
    <row r="14" spans="1:7" x14ac:dyDescent="0.2">
      <c r="A14" s="60">
        <v>40034</v>
      </c>
      <c r="B14" s="85" t="s">
        <v>11</v>
      </c>
      <c r="C14" s="1" t="s">
        <v>324</v>
      </c>
      <c r="D14" s="11" t="s">
        <v>99</v>
      </c>
      <c r="E14" s="53">
        <v>34</v>
      </c>
      <c r="F14" s="11" t="s">
        <v>208</v>
      </c>
    </row>
    <row r="15" spans="1:7" x14ac:dyDescent="0.2">
      <c r="A15" s="60">
        <v>40034</v>
      </c>
      <c r="B15" s="85" t="s">
        <v>11</v>
      </c>
      <c r="C15" s="1" t="s">
        <v>324</v>
      </c>
      <c r="D15" s="11" t="s">
        <v>99</v>
      </c>
      <c r="E15" s="53">
        <v>37</v>
      </c>
      <c r="F15" s="11" t="s">
        <v>269</v>
      </c>
    </row>
    <row r="16" spans="1:7" x14ac:dyDescent="0.2">
      <c r="A16" s="60">
        <v>39873</v>
      </c>
      <c r="B16" s="85" t="s">
        <v>11</v>
      </c>
      <c r="C16" s="1" t="s">
        <v>306</v>
      </c>
      <c r="D16" s="11" t="s">
        <v>275</v>
      </c>
      <c r="E16" s="13">
        <v>9</v>
      </c>
      <c r="F16" s="11" t="s">
        <v>300</v>
      </c>
    </row>
    <row r="17" spans="1:6" x14ac:dyDescent="0.2">
      <c r="A17" s="60">
        <v>40055</v>
      </c>
      <c r="B17" s="85" t="s">
        <v>11</v>
      </c>
      <c r="C17" s="1" t="s">
        <v>16</v>
      </c>
      <c r="D17" s="11" t="s">
        <v>107</v>
      </c>
      <c r="E17" s="11">
        <v>10</v>
      </c>
      <c r="F17" s="11" t="s">
        <v>150</v>
      </c>
    </row>
    <row r="18" spans="1:6" x14ac:dyDescent="0.2">
      <c r="A18" s="60">
        <v>40054</v>
      </c>
      <c r="B18" s="85" t="s">
        <v>11</v>
      </c>
      <c r="C18" s="11" t="s">
        <v>16</v>
      </c>
      <c r="D18" s="11" t="s">
        <v>104</v>
      </c>
      <c r="E18" s="11">
        <v>12</v>
      </c>
      <c r="F18" s="11" t="s">
        <v>193</v>
      </c>
    </row>
    <row r="19" spans="1:6" x14ac:dyDescent="0.2">
      <c r="A19" s="60">
        <v>40111</v>
      </c>
      <c r="B19" s="85" t="s">
        <v>11</v>
      </c>
      <c r="C19" s="11" t="s">
        <v>347</v>
      </c>
      <c r="D19" s="11" t="s">
        <v>130</v>
      </c>
      <c r="E19" s="11">
        <v>10</v>
      </c>
      <c r="F19" s="11" t="s">
        <v>221</v>
      </c>
    </row>
    <row r="20" spans="1:6" x14ac:dyDescent="0.2">
      <c r="A20" s="60">
        <v>39880</v>
      </c>
      <c r="B20" s="85" t="s">
        <v>11</v>
      </c>
      <c r="C20" s="1" t="s">
        <v>13</v>
      </c>
      <c r="D20" s="11" t="s">
        <v>227</v>
      </c>
      <c r="E20" s="13">
        <v>6</v>
      </c>
      <c r="F20" s="11" t="s">
        <v>332</v>
      </c>
    </row>
    <row r="21" spans="1:6" x14ac:dyDescent="0.2">
      <c r="A21" s="60">
        <v>39880</v>
      </c>
      <c r="B21" s="85" t="s">
        <v>11</v>
      </c>
      <c r="C21" s="21" t="s">
        <v>13</v>
      </c>
      <c r="D21" s="11" t="s">
        <v>107</v>
      </c>
      <c r="E21" s="13">
        <v>47</v>
      </c>
      <c r="F21" s="11" t="s">
        <v>150</v>
      </c>
    </row>
    <row r="22" spans="1:6" x14ac:dyDescent="0.2">
      <c r="A22" s="60">
        <v>39873</v>
      </c>
      <c r="B22" s="85" t="s">
        <v>330</v>
      </c>
      <c r="C22" s="11" t="s">
        <v>13</v>
      </c>
      <c r="D22" s="11" t="s">
        <v>331</v>
      </c>
      <c r="E22" s="13">
        <v>21</v>
      </c>
      <c r="F22" s="11" t="s">
        <v>300</v>
      </c>
    </row>
    <row r="23" spans="1:6" x14ac:dyDescent="0.2">
      <c r="A23" s="60">
        <v>39984</v>
      </c>
      <c r="B23" s="11" t="s">
        <v>15</v>
      </c>
      <c r="C23" s="11" t="s">
        <v>323</v>
      </c>
      <c r="D23" s="11" t="s">
        <v>107</v>
      </c>
      <c r="E23" s="13">
        <v>2</v>
      </c>
      <c r="F23" s="11" t="s">
        <v>150</v>
      </c>
    </row>
    <row r="24" spans="1:6" x14ac:dyDescent="0.2">
      <c r="A24" s="60">
        <v>39984</v>
      </c>
      <c r="B24" s="11" t="s">
        <v>15</v>
      </c>
      <c r="C24" s="11" t="s">
        <v>323</v>
      </c>
      <c r="D24" s="11" t="s">
        <v>103</v>
      </c>
      <c r="E24" s="13">
        <v>3</v>
      </c>
      <c r="F24" s="11" t="s">
        <v>222</v>
      </c>
    </row>
    <row r="25" spans="1:6" x14ac:dyDescent="0.2">
      <c r="A25" s="60">
        <v>39984</v>
      </c>
      <c r="B25" s="11" t="s">
        <v>15</v>
      </c>
      <c r="C25" s="11" t="s">
        <v>323</v>
      </c>
      <c r="D25" s="11" t="s">
        <v>104</v>
      </c>
      <c r="E25" s="13">
        <v>4</v>
      </c>
      <c r="F25" s="11" t="s">
        <v>193</v>
      </c>
    </row>
    <row r="26" spans="1:6" x14ac:dyDescent="0.2">
      <c r="A26" s="60">
        <v>40027</v>
      </c>
      <c r="B26" s="11" t="s">
        <v>15</v>
      </c>
      <c r="C26" s="11" t="s">
        <v>211</v>
      </c>
      <c r="D26" s="11" t="s">
        <v>103</v>
      </c>
      <c r="E26" s="13">
        <v>1</v>
      </c>
      <c r="F26" s="11" t="s">
        <v>221</v>
      </c>
    </row>
    <row r="27" spans="1:6" x14ac:dyDescent="0.2">
      <c r="A27" s="60">
        <v>40069</v>
      </c>
      <c r="B27" s="21" t="s">
        <v>15</v>
      </c>
      <c r="C27" s="11" t="s">
        <v>7</v>
      </c>
      <c r="D27" s="11" t="s">
        <v>227</v>
      </c>
      <c r="E27" s="13">
        <v>2</v>
      </c>
      <c r="F27" s="11" t="s">
        <v>332</v>
      </c>
    </row>
    <row r="28" spans="1:6" x14ac:dyDescent="0.2">
      <c r="A28" s="60">
        <v>40069</v>
      </c>
      <c r="B28" s="21" t="s">
        <v>15</v>
      </c>
      <c r="C28" s="11" t="s">
        <v>7</v>
      </c>
      <c r="D28" s="11" t="s">
        <v>227</v>
      </c>
      <c r="E28" s="13">
        <v>3</v>
      </c>
      <c r="F28" s="11" t="s">
        <v>208</v>
      </c>
    </row>
    <row r="29" spans="1:6" x14ac:dyDescent="0.2">
      <c r="A29" s="60">
        <v>39954</v>
      </c>
      <c r="B29" s="11" t="s">
        <v>15</v>
      </c>
      <c r="C29" s="11" t="s">
        <v>48</v>
      </c>
      <c r="D29" s="11" t="s">
        <v>275</v>
      </c>
      <c r="E29" s="13">
        <v>1</v>
      </c>
      <c r="F29" s="11" t="s">
        <v>300</v>
      </c>
    </row>
    <row r="30" spans="1:6" x14ac:dyDescent="0.2">
      <c r="A30" s="60">
        <v>39954</v>
      </c>
      <c r="B30" s="11" t="s">
        <v>15</v>
      </c>
      <c r="C30" s="11" t="s">
        <v>48</v>
      </c>
      <c r="D30" s="11" t="s">
        <v>107</v>
      </c>
      <c r="E30" s="13">
        <v>1</v>
      </c>
      <c r="F30" s="11" t="s">
        <v>150</v>
      </c>
    </row>
    <row r="31" spans="1:6" x14ac:dyDescent="0.2">
      <c r="A31" s="60">
        <v>39954</v>
      </c>
      <c r="B31" s="11" t="s">
        <v>15</v>
      </c>
      <c r="C31" s="21" t="s">
        <v>48</v>
      </c>
      <c r="D31" s="11" t="s">
        <v>227</v>
      </c>
      <c r="E31" s="13">
        <v>3</v>
      </c>
      <c r="F31" s="11" t="s">
        <v>208</v>
      </c>
    </row>
    <row r="32" spans="1:6" x14ac:dyDescent="0.2">
      <c r="A32" s="60">
        <v>39859</v>
      </c>
      <c r="B32" s="11" t="s">
        <v>15</v>
      </c>
      <c r="C32" s="21" t="s">
        <v>13</v>
      </c>
      <c r="D32" s="11" t="s">
        <v>327</v>
      </c>
      <c r="E32" s="13">
        <v>1</v>
      </c>
      <c r="F32" s="11" t="s">
        <v>326</v>
      </c>
    </row>
    <row r="33" spans="1:6" x14ac:dyDescent="0.2">
      <c r="A33" s="60">
        <v>39859</v>
      </c>
      <c r="B33" s="11" t="s">
        <v>15</v>
      </c>
      <c r="C33" s="21" t="s">
        <v>13</v>
      </c>
      <c r="D33" s="11" t="s">
        <v>227</v>
      </c>
      <c r="E33" s="13">
        <v>1</v>
      </c>
      <c r="F33" s="11" t="s">
        <v>332</v>
      </c>
    </row>
    <row r="34" spans="1:6" x14ac:dyDescent="0.2">
      <c r="A34" s="60">
        <v>39859</v>
      </c>
      <c r="B34" s="11" t="s">
        <v>15</v>
      </c>
      <c r="C34" s="21" t="s">
        <v>13</v>
      </c>
      <c r="D34" s="11" t="s">
        <v>275</v>
      </c>
      <c r="E34" s="13">
        <v>1</v>
      </c>
      <c r="F34" s="11" t="s">
        <v>300</v>
      </c>
    </row>
    <row r="35" spans="1:6" x14ac:dyDescent="0.2">
      <c r="A35" s="60">
        <v>39859</v>
      </c>
      <c r="B35" s="11" t="s">
        <v>15</v>
      </c>
      <c r="C35" s="21" t="s">
        <v>13</v>
      </c>
      <c r="D35" s="11" t="s">
        <v>104</v>
      </c>
      <c r="E35" s="13">
        <v>3</v>
      </c>
      <c r="F35" s="11" t="s">
        <v>193</v>
      </c>
    </row>
    <row r="36" spans="1:6" x14ac:dyDescent="0.2">
      <c r="A36" s="60">
        <v>40013</v>
      </c>
      <c r="B36" s="85" t="s">
        <v>354</v>
      </c>
      <c r="C36" s="11" t="s">
        <v>48</v>
      </c>
      <c r="D36" s="11" t="s">
        <v>340</v>
      </c>
      <c r="E36" s="13">
        <v>2</v>
      </c>
      <c r="F36" s="11" t="s">
        <v>341</v>
      </c>
    </row>
    <row r="37" spans="1:6" x14ac:dyDescent="0.2">
      <c r="A37" s="60">
        <v>39978</v>
      </c>
      <c r="B37" s="11" t="s">
        <v>6</v>
      </c>
      <c r="C37" s="11" t="s">
        <v>323</v>
      </c>
      <c r="D37" s="11" t="s">
        <v>103</v>
      </c>
      <c r="E37" s="13">
        <v>1</v>
      </c>
      <c r="F37" s="11" t="s">
        <v>221</v>
      </c>
    </row>
    <row r="38" spans="1:6" x14ac:dyDescent="0.2">
      <c r="A38" s="60">
        <v>39978</v>
      </c>
      <c r="B38" s="11" t="s">
        <v>6</v>
      </c>
      <c r="C38" s="11" t="s">
        <v>323</v>
      </c>
      <c r="D38" s="11" t="s">
        <v>227</v>
      </c>
      <c r="E38" s="13">
        <v>1</v>
      </c>
      <c r="F38" s="11" t="s">
        <v>208</v>
      </c>
    </row>
    <row r="39" spans="1:6" x14ac:dyDescent="0.2">
      <c r="A39" s="60">
        <v>39978</v>
      </c>
      <c r="B39" s="11" t="s">
        <v>6</v>
      </c>
      <c r="C39" s="11" t="s">
        <v>323</v>
      </c>
      <c r="D39" s="11" t="s">
        <v>336</v>
      </c>
      <c r="E39" s="13">
        <v>1</v>
      </c>
      <c r="F39" s="71" t="s">
        <v>337</v>
      </c>
    </row>
    <row r="40" spans="1:6" x14ac:dyDescent="0.2">
      <c r="A40" s="60">
        <v>39978</v>
      </c>
      <c r="B40" s="11" t="s">
        <v>6</v>
      </c>
      <c r="C40" s="11" t="s">
        <v>323</v>
      </c>
      <c r="D40" s="11" t="s">
        <v>104</v>
      </c>
      <c r="E40" s="13">
        <v>2</v>
      </c>
      <c r="F40" s="11" t="s">
        <v>193</v>
      </c>
    </row>
    <row r="41" spans="1:6" x14ac:dyDescent="0.2">
      <c r="A41" s="60">
        <v>39978</v>
      </c>
      <c r="B41" s="11" t="s">
        <v>6</v>
      </c>
      <c r="C41" s="11" t="s">
        <v>323</v>
      </c>
      <c r="D41" s="11" t="s">
        <v>227</v>
      </c>
      <c r="E41" s="13">
        <v>2</v>
      </c>
      <c r="F41" s="11" t="s">
        <v>332</v>
      </c>
    </row>
    <row r="42" spans="1:6" x14ac:dyDescent="0.2">
      <c r="A42" s="60">
        <v>39978</v>
      </c>
      <c r="B42" s="11" t="s">
        <v>6</v>
      </c>
      <c r="C42" s="11" t="s">
        <v>323</v>
      </c>
      <c r="D42" s="11" t="s">
        <v>103</v>
      </c>
      <c r="E42" s="13">
        <v>3</v>
      </c>
      <c r="F42" s="11" t="s">
        <v>222</v>
      </c>
    </row>
    <row r="43" spans="1:6" x14ac:dyDescent="0.2">
      <c r="A43" s="60">
        <v>39978</v>
      </c>
      <c r="B43" s="11" t="s">
        <v>6</v>
      </c>
      <c r="C43" s="11" t="s">
        <v>323</v>
      </c>
      <c r="D43" s="11" t="s">
        <v>107</v>
      </c>
      <c r="E43" s="13">
        <v>3</v>
      </c>
      <c r="F43" s="11" t="s">
        <v>150</v>
      </c>
    </row>
    <row r="44" spans="1:6" x14ac:dyDescent="0.2">
      <c r="A44" s="60">
        <v>39978</v>
      </c>
      <c r="B44" s="11" t="s">
        <v>6</v>
      </c>
      <c r="C44" s="11" t="s">
        <v>211</v>
      </c>
      <c r="D44" s="11" t="s">
        <v>275</v>
      </c>
      <c r="E44" s="13">
        <v>1</v>
      </c>
      <c r="F44" s="11" t="s">
        <v>300</v>
      </c>
    </row>
    <row r="45" spans="1:6" x14ac:dyDescent="0.2">
      <c r="A45" s="60">
        <v>39978</v>
      </c>
      <c r="B45" s="11" t="s">
        <v>6</v>
      </c>
      <c r="C45" s="11" t="s">
        <v>211</v>
      </c>
      <c r="D45" s="11" t="s">
        <v>338</v>
      </c>
      <c r="E45" s="13">
        <v>1</v>
      </c>
      <c r="F45" s="11" t="s">
        <v>238</v>
      </c>
    </row>
    <row r="46" spans="1:6" x14ac:dyDescent="0.2">
      <c r="A46" s="60">
        <v>40069</v>
      </c>
      <c r="B46" s="21" t="s">
        <v>6</v>
      </c>
      <c r="C46" s="11" t="s">
        <v>7</v>
      </c>
      <c r="D46" s="11" t="s">
        <v>107</v>
      </c>
      <c r="E46" s="13">
        <v>1</v>
      </c>
      <c r="F46" s="11" t="s">
        <v>150</v>
      </c>
    </row>
    <row r="47" spans="1:6" x14ac:dyDescent="0.2">
      <c r="A47" s="60">
        <v>40069</v>
      </c>
      <c r="B47" s="21" t="s">
        <v>6</v>
      </c>
      <c r="C47" s="11" t="s">
        <v>7</v>
      </c>
      <c r="D47" s="11" t="s">
        <v>227</v>
      </c>
      <c r="E47" s="13">
        <v>1</v>
      </c>
      <c r="F47" s="11" t="s">
        <v>332</v>
      </c>
    </row>
    <row r="48" spans="1:6" x14ac:dyDescent="0.2">
      <c r="A48" s="60">
        <v>40069</v>
      </c>
      <c r="B48" s="21" t="s">
        <v>6</v>
      </c>
      <c r="C48" s="11" t="s">
        <v>7</v>
      </c>
      <c r="D48" s="11" t="s">
        <v>103</v>
      </c>
      <c r="E48" s="13">
        <v>1</v>
      </c>
      <c r="F48" s="11" t="s">
        <v>222</v>
      </c>
    </row>
    <row r="49" spans="1:6" x14ac:dyDescent="0.2">
      <c r="A49" s="60">
        <v>40069</v>
      </c>
      <c r="B49" s="21" t="s">
        <v>6</v>
      </c>
      <c r="C49" s="11" t="s">
        <v>7</v>
      </c>
      <c r="D49" s="11" t="s">
        <v>104</v>
      </c>
      <c r="E49" s="13">
        <v>2</v>
      </c>
      <c r="F49" s="11" t="s">
        <v>193</v>
      </c>
    </row>
    <row r="50" spans="1:6" x14ac:dyDescent="0.2">
      <c r="A50" s="60">
        <v>40069</v>
      </c>
      <c r="B50" s="21" t="s">
        <v>6</v>
      </c>
      <c r="C50" s="11" t="s">
        <v>7</v>
      </c>
      <c r="D50" s="11" t="s">
        <v>99</v>
      </c>
      <c r="E50" s="13">
        <v>2</v>
      </c>
      <c r="F50" s="11" t="s">
        <v>269</v>
      </c>
    </row>
    <row r="51" spans="1:6" x14ac:dyDescent="0.2">
      <c r="A51" s="60">
        <v>40069</v>
      </c>
      <c r="B51" s="21" t="s">
        <v>6</v>
      </c>
      <c r="C51" s="11" t="s">
        <v>7</v>
      </c>
      <c r="D51" s="11" t="s">
        <v>227</v>
      </c>
      <c r="E51" s="13">
        <v>2</v>
      </c>
      <c r="F51" s="11" t="s">
        <v>208</v>
      </c>
    </row>
    <row r="52" spans="1:6" x14ac:dyDescent="0.2">
      <c r="A52" s="60">
        <v>40069</v>
      </c>
      <c r="B52" s="21" t="s">
        <v>6</v>
      </c>
      <c r="C52" s="11" t="s">
        <v>7</v>
      </c>
      <c r="D52" s="11" t="s">
        <v>103</v>
      </c>
      <c r="E52" s="13">
        <v>2</v>
      </c>
      <c r="F52" s="11" t="s">
        <v>221</v>
      </c>
    </row>
    <row r="53" spans="1:6" x14ac:dyDescent="0.2">
      <c r="A53" s="60">
        <v>39941</v>
      </c>
      <c r="B53" s="11" t="s">
        <v>6</v>
      </c>
      <c r="C53" s="11" t="s">
        <v>48</v>
      </c>
      <c r="D53" s="11" t="s">
        <v>107</v>
      </c>
      <c r="E53" s="13">
        <v>1</v>
      </c>
      <c r="F53" s="11" t="s">
        <v>150</v>
      </c>
    </row>
    <row r="54" spans="1:6" x14ac:dyDescent="0.2">
      <c r="A54" s="60">
        <v>39941</v>
      </c>
      <c r="B54" s="1" t="s">
        <v>6</v>
      </c>
      <c r="C54" s="11" t="s">
        <v>48</v>
      </c>
      <c r="D54" s="11" t="s">
        <v>103</v>
      </c>
      <c r="E54" s="13">
        <v>1</v>
      </c>
      <c r="F54" s="11" t="s">
        <v>221</v>
      </c>
    </row>
    <row r="55" spans="1:6" x14ac:dyDescent="0.2">
      <c r="A55" s="60">
        <v>39941</v>
      </c>
      <c r="B55" s="1" t="s">
        <v>6</v>
      </c>
      <c r="C55" s="11" t="s">
        <v>48</v>
      </c>
      <c r="D55" s="11" t="s">
        <v>275</v>
      </c>
      <c r="E55" s="13">
        <v>1</v>
      </c>
      <c r="F55" s="11" t="s">
        <v>300</v>
      </c>
    </row>
    <row r="56" spans="1:6" x14ac:dyDescent="0.2">
      <c r="A56" s="60">
        <v>39941</v>
      </c>
      <c r="B56" s="1" t="s">
        <v>6</v>
      </c>
      <c r="C56" s="11" t="s">
        <v>48</v>
      </c>
      <c r="D56" s="11" t="s">
        <v>99</v>
      </c>
      <c r="E56" s="13">
        <v>1</v>
      </c>
      <c r="F56" s="11" t="s">
        <v>208</v>
      </c>
    </row>
    <row r="57" spans="1:6" x14ac:dyDescent="0.2">
      <c r="A57" s="60">
        <v>39941</v>
      </c>
      <c r="B57" s="1" t="s">
        <v>6</v>
      </c>
      <c r="C57" s="11" t="s">
        <v>48</v>
      </c>
      <c r="D57" s="11" t="s">
        <v>99</v>
      </c>
      <c r="E57" s="13">
        <v>2</v>
      </c>
      <c r="F57" s="11" t="s">
        <v>305</v>
      </c>
    </row>
    <row r="58" spans="1:6" x14ac:dyDescent="0.2">
      <c r="A58" s="60">
        <v>39941</v>
      </c>
      <c r="B58" s="1" t="s">
        <v>6</v>
      </c>
      <c r="C58" s="11" t="s">
        <v>48</v>
      </c>
      <c r="D58" s="11" t="s">
        <v>99</v>
      </c>
      <c r="E58" s="13">
        <v>3</v>
      </c>
      <c r="F58" s="11" t="s">
        <v>269</v>
      </c>
    </row>
    <row r="59" spans="1:6" x14ac:dyDescent="0.2">
      <c r="A59" s="60">
        <v>39941</v>
      </c>
      <c r="B59" s="1" t="s">
        <v>6</v>
      </c>
      <c r="C59" s="11" t="s">
        <v>48</v>
      </c>
      <c r="D59" s="11" t="s">
        <v>104</v>
      </c>
      <c r="E59" s="13">
        <v>3</v>
      </c>
      <c r="F59" s="11" t="s">
        <v>193</v>
      </c>
    </row>
    <row r="60" spans="1:6" x14ac:dyDescent="0.2">
      <c r="A60" s="60">
        <v>39965</v>
      </c>
      <c r="B60" s="1" t="s">
        <v>6</v>
      </c>
      <c r="C60" s="11" t="s">
        <v>333</v>
      </c>
      <c r="D60" s="11" t="s">
        <v>130</v>
      </c>
      <c r="E60" s="13">
        <v>1</v>
      </c>
      <c r="F60" s="71" t="s">
        <v>334</v>
      </c>
    </row>
    <row r="61" spans="1:6" x14ac:dyDescent="0.2">
      <c r="A61" s="60">
        <v>39956</v>
      </c>
      <c r="B61" s="1" t="s">
        <v>6</v>
      </c>
      <c r="C61" s="11" t="s">
        <v>51</v>
      </c>
      <c r="D61" s="11" t="s">
        <v>99</v>
      </c>
      <c r="E61" s="13">
        <v>1</v>
      </c>
      <c r="F61" s="11" t="s">
        <v>269</v>
      </c>
    </row>
    <row r="62" spans="1:6" x14ac:dyDescent="0.2">
      <c r="A62" s="60">
        <v>39956</v>
      </c>
      <c r="B62" s="1" t="s">
        <v>6</v>
      </c>
      <c r="C62" s="11" t="s">
        <v>51</v>
      </c>
      <c r="D62" s="11" t="s">
        <v>107</v>
      </c>
      <c r="E62" s="13">
        <v>2</v>
      </c>
      <c r="F62" s="11" t="s">
        <v>150</v>
      </c>
    </row>
    <row r="63" spans="1:6" x14ac:dyDescent="0.2">
      <c r="A63" s="60">
        <v>39824</v>
      </c>
      <c r="B63" s="21" t="s">
        <v>6</v>
      </c>
      <c r="C63" s="21" t="s">
        <v>13</v>
      </c>
      <c r="D63" s="11" t="s">
        <v>327</v>
      </c>
      <c r="E63" s="13">
        <v>1</v>
      </c>
      <c r="F63" s="11" t="s">
        <v>326</v>
      </c>
    </row>
    <row r="64" spans="1:6" x14ac:dyDescent="0.2">
      <c r="A64" s="60">
        <v>39824</v>
      </c>
      <c r="B64" s="21" t="s">
        <v>6</v>
      </c>
      <c r="C64" s="21" t="s">
        <v>13</v>
      </c>
      <c r="D64" s="11" t="s">
        <v>275</v>
      </c>
      <c r="E64" s="13">
        <v>1</v>
      </c>
      <c r="F64" s="11" t="s">
        <v>300</v>
      </c>
    </row>
    <row r="65" spans="1:6" x14ac:dyDescent="0.2">
      <c r="A65" s="60">
        <v>39824</v>
      </c>
      <c r="B65" s="21" t="s">
        <v>6</v>
      </c>
      <c r="C65" s="21" t="s">
        <v>13</v>
      </c>
      <c r="D65" s="11" t="s">
        <v>227</v>
      </c>
      <c r="E65" s="13">
        <v>1</v>
      </c>
      <c r="F65" s="11" t="s">
        <v>328</v>
      </c>
    </row>
    <row r="66" spans="1:6" x14ac:dyDescent="0.2">
      <c r="A66" s="60">
        <v>39824</v>
      </c>
      <c r="B66" s="21" t="s">
        <v>6</v>
      </c>
      <c r="C66" s="21" t="s">
        <v>13</v>
      </c>
      <c r="D66" s="11" t="s">
        <v>107</v>
      </c>
      <c r="E66" s="13">
        <v>1</v>
      </c>
      <c r="F66" s="11" t="s">
        <v>150</v>
      </c>
    </row>
    <row r="67" spans="1:6" x14ac:dyDescent="0.2">
      <c r="A67" s="60">
        <v>39824</v>
      </c>
      <c r="B67" s="21" t="s">
        <v>6</v>
      </c>
      <c r="C67" s="21" t="s">
        <v>13</v>
      </c>
      <c r="D67" s="11" t="s">
        <v>104</v>
      </c>
      <c r="E67" s="13">
        <v>2</v>
      </c>
      <c r="F67" s="11" t="s">
        <v>193</v>
      </c>
    </row>
    <row r="68" spans="1:6" x14ac:dyDescent="0.2">
      <c r="A68" s="60">
        <v>39824</v>
      </c>
      <c r="B68" s="21" t="s">
        <v>6</v>
      </c>
      <c r="C68" s="21" t="s">
        <v>13</v>
      </c>
      <c r="D68" s="11" t="s">
        <v>293</v>
      </c>
      <c r="E68" s="13">
        <v>2</v>
      </c>
      <c r="F68" s="11" t="s">
        <v>221</v>
      </c>
    </row>
    <row r="69" spans="1:6" x14ac:dyDescent="0.2">
      <c r="A69" s="60">
        <v>39824</v>
      </c>
      <c r="B69" s="21" t="s">
        <v>6</v>
      </c>
      <c r="C69" s="21" t="s">
        <v>13</v>
      </c>
      <c r="D69" s="11" t="s">
        <v>227</v>
      </c>
      <c r="E69" s="13">
        <v>2</v>
      </c>
      <c r="F69" s="11" t="s">
        <v>208</v>
      </c>
    </row>
    <row r="70" spans="1:6" x14ac:dyDescent="0.2">
      <c r="A70" s="60">
        <v>39824</v>
      </c>
      <c r="B70" s="21" t="s">
        <v>6</v>
      </c>
      <c r="C70" s="21" t="s">
        <v>13</v>
      </c>
      <c r="D70" s="11" t="s">
        <v>103</v>
      </c>
      <c r="E70" s="13">
        <v>3</v>
      </c>
      <c r="F70" s="11" t="s">
        <v>222</v>
      </c>
    </row>
    <row r="71" spans="1:6" x14ac:dyDescent="0.2">
      <c r="A71" s="60">
        <v>39824</v>
      </c>
      <c r="B71" s="21" t="s">
        <v>6</v>
      </c>
      <c r="C71" s="21" t="s">
        <v>13</v>
      </c>
      <c r="D71" s="11" t="s">
        <v>99</v>
      </c>
      <c r="E71" s="13">
        <v>3</v>
      </c>
      <c r="F71" s="11" t="s">
        <v>269</v>
      </c>
    </row>
    <row r="72" spans="1:6" x14ac:dyDescent="0.2">
      <c r="A72" s="60"/>
    </row>
    <row r="73" spans="1:6" x14ac:dyDescent="0.2">
      <c r="A73" s="60"/>
      <c r="C73"/>
      <c r="D73"/>
    </row>
    <row r="74" spans="1:6" x14ac:dyDescent="0.2">
      <c r="A74" s="60"/>
      <c r="C74" s="72" t="s">
        <v>349</v>
      </c>
      <c r="D74" s="80"/>
      <c r="E74" s="73"/>
    </row>
    <row r="75" spans="1:6" x14ac:dyDescent="0.2">
      <c r="A75" s="60"/>
      <c r="C75" s="72" t="s">
        <v>4</v>
      </c>
      <c r="D75" s="72" t="s">
        <v>1</v>
      </c>
      <c r="E75" s="73" t="s">
        <v>348</v>
      </c>
    </row>
    <row r="76" spans="1:6" x14ac:dyDescent="0.2">
      <c r="A76" s="60"/>
      <c r="C76" s="74">
        <v>1</v>
      </c>
      <c r="D76" s="74" t="s">
        <v>11</v>
      </c>
      <c r="E76" s="75">
        <v>3</v>
      </c>
    </row>
    <row r="77" spans="1:6" x14ac:dyDescent="0.2">
      <c r="A77" s="60"/>
      <c r="C77" s="81"/>
      <c r="D77" s="76" t="s">
        <v>15</v>
      </c>
      <c r="E77" s="77">
        <v>6</v>
      </c>
    </row>
    <row r="78" spans="1:6" x14ac:dyDescent="0.2">
      <c r="A78" s="60"/>
      <c r="C78" s="81"/>
      <c r="D78" s="76" t="s">
        <v>6</v>
      </c>
      <c r="E78" s="77">
        <v>18</v>
      </c>
    </row>
    <row r="79" spans="1:6" x14ac:dyDescent="0.2">
      <c r="A79" s="60"/>
      <c r="C79" s="74" t="s">
        <v>350</v>
      </c>
      <c r="D79" s="80"/>
      <c r="E79" s="75">
        <v>27</v>
      </c>
    </row>
    <row r="80" spans="1:6" x14ac:dyDescent="0.2">
      <c r="A80" s="60"/>
      <c r="C80" s="74">
        <v>2</v>
      </c>
      <c r="D80" s="74" t="s">
        <v>335</v>
      </c>
      <c r="E80" s="75">
        <v>1</v>
      </c>
    </row>
    <row r="81" spans="1:5" x14ac:dyDescent="0.2">
      <c r="A81" s="60"/>
      <c r="C81" s="81"/>
      <c r="D81" s="76" t="s">
        <v>15</v>
      </c>
      <c r="E81" s="77">
        <v>2</v>
      </c>
    </row>
    <row r="82" spans="1:5" x14ac:dyDescent="0.2">
      <c r="A82" s="60"/>
      <c r="C82" s="81"/>
      <c r="D82" s="76" t="s">
        <v>339</v>
      </c>
      <c r="E82" s="77">
        <v>1</v>
      </c>
    </row>
    <row r="83" spans="1:5" x14ac:dyDescent="0.2">
      <c r="A83" s="60"/>
      <c r="C83" s="81"/>
      <c r="D83" s="76" t="s">
        <v>6</v>
      </c>
      <c r="E83" s="77">
        <v>11</v>
      </c>
    </row>
    <row r="84" spans="1:5" x14ac:dyDescent="0.2">
      <c r="A84" s="60"/>
      <c r="C84" s="74" t="s">
        <v>351</v>
      </c>
      <c r="D84" s="80"/>
      <c r="E84" s="75">
        <v>15</v>
      </c>
    </row>
    <row r="85" spans="1:5" x14ac:dyDescent="0.2">
      <c r="A85" s="60"/>
      <c r="C85" s="74">
        <v>3</v>
      </c>
      <c r="D85" s="74" t="s">
        <v>11</v>
      </c>
      <c r="E85" s="75">
        <v>1</v>
      </c>
    </row>
    <row r="86" spans="1:5" x14ac:dyDescent="0.2">
      <c r="A86" s="60"/>
      <c r="C86" s="81"/>
      <c r="D86" s="76" t="s">
        <v>15</v>
      </c>
      <c r="E86" s="77">
        <v>4</v>
      </c>
    </row>
    <row r="87" spans="1:5" x14ac:dyDescent="0.2">
      <c r="A87" s="60"/>
      <c r="C87" s="81"/>
      <c r="D87" s="76" t="s">
        <v>6</v>
      </c>
      <c r="E87" s="77">
        <v>6</v>
      </c>
    </row>
    <row r="88" spans="1:5" x14ac:dyDescent="0.2">
      <c r="A88" s="60"/>
      <c r="C88" s="74" t="s">
        <v>352</v>
      </c>
      <c r="D88" s="80"/>
      <c r="E88" s="75">
        <v>11</v>
      </c>
    </row>
    <row r="89" spans="1:5" x14ac:dyDescent="0.2">
      <c r="A89" s="60"/>
      <c r="C89" s="78" t="s">
        <v>348</v>
      </c>
      <c r="D89" s="82"/>
      <c r="E89" s="79">
        <v>53</v>
      </c>
    </row>
    <row r="90" spans="1:5" x14ac:dyDescent="0.2">
      <c r="A90" s="60"/>
    </row>
    <row r="91" spans="1:5" x14ac:dyDescent="0.2">
      <c r="A91" s="60"/>
    </row>
    <row r="92" spans="1:5" x14ac:dyDescent="0.2">
      <c r="A92" s="60"/>
    </row>
    <row r="93" spans="1:5" x14ac:dyDescent="0.2">
      <c r="A93" s="60"/>
    </row>
    <row r="94" spans="1:5" x14ac:dyDescent="0.2">
      <c r="A94" s="60"/>
    </row>
    <row r="95" spans="1:5" x14ac:dyDescent="0.2">
      <c r="A95" s="60"/>
    </row>
    <row r="96" spans="1:5" x14ac:dyDescent="0.2">
      <c r="A96" s="60"/>
    </row>
    <row r="97" spans="1:1" x14ac:dyDescent="0.2">
      <c r="A97" s="60"/>
    </row>
    <row r="98" spans="1:1" x14ac:dyDescent="0.2">
      <c r="A98" s="60"/>
    </row>
    <row r="99" spans="1:1" x14ac:dyDescent="0.2">
      <c r="A99" s="60"/>
    </row>
    <row r="100" spans="1:1" x14ac:dyDescent="0.2">
      <c r="A100" s="60"/>
    </row>
    <row r="101" spans="1:1" x14ac:dyDescent="0.2">
      <c r="A101" s="60"/>
    </row>
    <row r="102" spans="1:1" x14ac:dyDescent="0.2">
      <c r="A102" s="60"/>
    </row>
  </sheetData>
  <phoneticPr fontId="17" type="noConversion"/>
  <pageMargins left="0.78740157480314965" right="0.78740157480314965" top="0.98425196850393704" bottom="0.98425196850393704" header="0.51181102362204722" footer="0.51181102362204722"/>
  <pageSetup paperSize="9" scale="63" orientation="portrait" horizontalDpi="4294967293" verticalDpi="0" r:id="rId2"/>
  <headerFooter alignWithMargins="0">
    <oddHeader>&amp;CCOMPAGNIE D'ARC DE ROYE
RESULTATS DEPARTEMENTAUX? REGIONAUX OET NATIONAUX SAISON 2009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74"/>
  <sheetViews>
    <sheetView topLeftCell="A28" workbookViewId="0">
      <selection activeCell="B13" sqref="B13"/>
    </sheetView>
  </sheetViews>
  <sheetFormatPr baseColWidth="10" defaultRowHeight="12.75" x14ac:dyDescent="0.2"/>
  <cols>
    <col min="1" max="1" width="11.42578125" style="11"/>
    <col min="2" max="2" width="14.7109375" style="11" bestFit="1" customWidth="1"/>
    <col min="3" max="3" width="20.28515625" style="11" bestFit="1" customWidth="1"/>
    <col min="4" max="4" width="12.7109375" style="11" bestFit="1" customWidth="1"/>
    <col min="5" max="5" width="11.42578125" style="11"/>
    <col min="6" max="6" width="24.28515625" style="11" bestFit="1" customWidth="1"/>
    <col min="7" max="7" width="20.42578125" style="11" customWidth="1"/>
  </cols>
  <sheetData>
    <row r="1" spans="1:7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  <c r="G1" s="13" t="s">
        <v>325</v>
      </c>
    </row>
    <row r="2" spans="1:7" x14ac:dyDescent="0.2">
      <c r="A2" s="60">
        <v>39460</v>
      </c>
      <c r="B2" s="20" t="s">
        <v>6</v>
      </c>
      <c r="C2" s="20" t="s">
        <v>13</v>
      </c>
      <c r="D2" s="11" t="s">
        <v>103</v>
      </c>
      <c r="E2" s="11">
        <v>3</v>
      </c>
      <c r="F2" s="11" t="s">
        <v>222</v>
      </c>
    </row>
    <row r="3" spans="1:7" x14ac:dyDescent="0.2">
      <c r="A3" s="60">
        <v>39460</v>
      </c>
      <c r="B3" s="20" t="s">
        <v>6</v>
      </c>
      <c r="C3" s="20" t="s">
        <v>13</v>
      </c>
      <c r="D3" s="11" t="s">
        <v>104</v>
      </c>
      <c r="E3" s="11">
        <v>2</v>
      </c>
      <c r="F3" s="11" t="s">
        <v>193</v>
      </c>
    </row>
    <row r="4" spans="1:7" x14ac:dyDescent="0.2">
      <c r="A4" s="60">
        <v>39460</v>
      </c>
      <c r="B4" s="20" t="s">
        <v>6</v>
      </c>
      <c r="C4" s="20" t="s">
        <v>13</v>
      </c>
      <c r="D4" s="11" t="s">
        <v>101</v>
      </c>
      <c r="E4" s="13">
        <v>1</v>
      </c>
      <c r="F4" s="11" t="s">
        <v>225</v>
      </c>
    </row>
    <row r="5" spans="1:7" x14ac:dyDescent="0.2">
      <c r="A5" s="60">
        <v>39460</v>
      </c>
      <c r="B5" s="20" t="s">
        <v>6</v>
      </c>
      <c r="C5" s="20" t="s">
        <v>13</v>
      </c>
      <c r="D5" s="11" t="s">
        <v>293</v>
      </c>
      <c r="E5" s="11">
        <v>2</v>
      </c>
      <c r="F5" s="11" t="s">
        <v>221</v>
      </c>
    </row>
    <row r="6" spans="1:7" x14ac:dyDescent="0.2">
      <c r="A6" s="60">
        <v>39460</v>
      </c>
      <c r="B6" s="20" t="s">
        <v>6</v>
      </c>
      <c r="C6" s="20" t="s">
        <v>13</v>
      </c>
      <c r="D6" s="11" t="s">
        <v>227</v>
      </c>
      <c r="E6" s="11">
        <v>2</v>
      </c>
      <c r="F6" s="11" t="s">
        <v>208</v>
      </c>
    </row>
    <row r="7" spans="1:7" x14ac:dyDescent="0.2">
      <c r="A7" s="60">
        <v>39460</v>
      </c>
      <c r="B7" s="20" t="s">
        <v>6</v>
      </c>
      <c r="C7" s="20" t="s">
        <v>13</v>
      </c>
      <c r="D7" s="11" t="s">
        <v>275</v>
      </c>
      <c r="E7" s="11">
        <v>3</v>
      </c>
      <c r="F7" s="11" t="s">
        <v>300</v>
      </c>
    </row>
    <row r="8" spans="1:7" x14ac:dyDescent="0.2">
      <c r="A8" s="60">
        <v>39473</v>
      </c>
      <c r="B8" s="11" t="s">
        <v>15</v>
      </c>
      <c r="C8" s="11" t="s">
        <v>318</v>
      </c>
      <c r="D8" s="11" t="s">
        <v>275</v>
      </c>
      <c r="E8" s="13">
        <v>1</v>
      </c>
      <c r="F8" s="11" t="s">
        <v>300</v>
      </c>
    </row>
    <row r="9" spans="1:7" x14ac:dyDescent="0.2">
      <c r="A9" s="60">
        <v>39473</v>
      </c>
      <c r="B9" s="11" t="s">
        <v>15</v>
      </c>
      <c r="C9" s="11" t="s">
        <v>318</v>
      </c>
      <c r="D9" s="11" t="s">
        <v>104</v>
      </c>
      <c r="E9" s="13">
        <v>1</v>
      </c>
      <c r="F9" s="11" t="s">
        <v>193</v>
      </c>
    </row>
    <row r="10" spans="1:7" x14ac:dyDescent="0.2">
      <c r="A10" s="60">
        <v>39481</v>
      </c>
      <c r="B10" s="11" t="s">
        <v>15</v>
      </c>
      <c r="C10" s="20" t="s">
        <v>13</v>
      </c>
      <c r="D10" s="11" t="s">
        <v>101</v>
      </c>
      <c r="E10" s="11">
        <v>4</v>
      </c>
      <c r="F10" s="11" t="s">
        <v>225</v>
      </c>
    </row>
    <row r="11" spans="1:7" x14ac:dyDescent="0.2">
      <c r="A11" s="60">
        <v>39495</v>
      </c>
      <c r="B11" s="11" t="s">
        <v>15</v>
      </c>
      <c r="C11" s="20" t="s">
        <v>13</v>
      </c>
      <c r="D11" s="11" t="s">
        <v>227</v>
      </c>
      <c r="E11" s="11">
        <v>2</v>
      </c>
      <c r="F11" s="11" t="s">
        <v>208</v>
      </c>
    </row>
    <row r="12" spans="1:7" x14ac:dyDescent="0.2">
      <c r="A12" s="60">
        <v>39495</v>
      </c>
      <c r="B12" s="11" t="s">
        <v>15</v>
      </c>
      <c r="C12" s="20" t="s">
        <v>13</v>
      </c>
      <c r="D12" s="11" t="s">
        <v>275</v>
      </c>
      <c r="E12" s="13">
        <v>1</v>
      </c>
      <c r="F12" s="11" t="s">
        <v>300</v>
      </c>
    </row>
    <row r="13" spans="1:7" x14ac:dyDescent="0.2">
      <c r="A13" s="60">
        <v>39502</v>
      </c>
      <c r="B13" s="85" t="s">
        <v>11</v>
      </c>
      <c r="C13" s="11" t="s">
        <v>306</v>
      </c>
      <c r="D13" s="11" t="s">
        <v>275</v>
      </c>
      <c r="E13" s="11">
        <v>7</v>
      </c>
      <c r="F13" s="11" t="s">
        <v>300</v>
      </c>
    </row>
    <row r="14" spans="1:7" x14ac:dyDescent="0.2">
      <c r="A14" s="60">
        <v>39509</v>
      </c>
      <c r="B14" s="20" t="s">
        <v>6</v>
      </c>
      <c r="C14" s="11" t="s">
        <v>307</v>
      </c>
      <c r="D14" s="11" t="s">
        <v>275</v>
      </c>
      <c r="E14" s="13">
        <v>1</v>
      </c>
      <c r="F14" s="11" t="s">
        <v>300</v>
      </c>
    </row>
    <row r="15" spans="1:7" x14ac:dyDescent="0.2">
      <c r="A15" s="60">
        <v>39509</v>
      </c>
      <c r="B15" s="20" t="s">
        <v>6</v>
      </c>
      <c r="C15" s="11" t="s">
        <v>307</v>
      </c>
      <c r="D15" s="11" t="s">
        <v>319</v>
      </c>
      <c r="E15" s="13">
        <v>1</v>
      </c>
      <c r="F15" s="11" t="s">
        <v>221</v>
      </c>
    </row>
    <row r="16" spans="1:7" x14ac:dyDescent="0.2">
      <c r="A16" s="60">
        <v>39509</v>
      </c>
      <c r="B16" s="20" t="s">
        <v>6</v>
      </c>
      <c r="C16" s="11" t="s">
        <v>307</v>
      </c>
      <c r="D16" s="11" t="s">
        <v>320</v>
      </c>
      <c r="E16" s="11">
        <v>3</v>
      </c>
      <c r="F16" s="11" t="s">
        <v>208</v>
      </c>
    </row>
    <row r="17" spans="1:6" x14ac:dyDescent="0.2">
      <c r="A17" s="60">
        <v>39572</v>
      </c>
      <c r="B17" s="11" t="s">
        <v>15</v>
      </c>
      <c r="C17" s="11" t="s">
        <v>307</v>
      </c>
      <c r="D17" s="11" t="s">
        <v>319</v>
      </c>
      <c r="E17" s="13">
        <v>1</v>
      </c>
      <c r="F17" s="11" t="s">
        <v>221</v>
      </c>
    </row>
    <row r="18" spans="1:6" x14ac:dyDescent="0.2">
      <c r="A18" s="60">
        <v>39576</v>
      </c>
      <c r="B18" s="11" t="s">
        <v>15</v>
      </c>
      <c r="C18" s="11" t="s">
        <v>48</v>
      </c>
      <c r="D18" s="11" t="s">
        <v>275</v>
      </c>
      <c r="E18" s="13">
        <v>1</v>
      </c>
      <c r="F18" s="11" t="s">
        <v>300</v>
      </c>
    </row>
    <row r="19" spans="1:6" x14ac:dyDescent="0.2">
      <c r="A19" s="60">
        <v>39576</v>
      </c>
      <c r="B19" s="11" t="s">
        <v>15</v>
      </c>
      <c r="C19" s="20" t="s">
        <v>48</v>
      </c>
      <c r="D19" s="11" t="s">
        <v>227</v>
      </c>
      <c r="E19" s="11">
        <v>2</v>
      </c>
      <c r="F19" s="11" t="s">
        <v>208</v>
      </c>
    </row>
    <row r="20" spans="1:6" x14ac:dyDescent="0.2">
      <c r="A20" s="60">
        <v>39576</v>
      </c>
      <c r="B20" s="11" t="s">
        <v>15</v>
      </c>
      <c r="C20" s="11" t="s">
        <v>48</v>
      </c>
      <c r="D20" s="11" t="s">
        <v>99</v>
      </c>
      <c r="E20" s="11">
        <v>3</v>
      </c>
      <c r="F20" s="11" t="s">
        <v>269</v>
      </c>
    </row>
    <row r="21" spans="1:6" x14ac:dyDescent="0.2">
      <c r="A21" s="60">
        <v>39576</v>
      </c>
      <c r="B21" s="11" t="s">
        <v>15</v>
      </c>
      <c r="C21" s="11" t="s">
        <v>48</v>
      </c>
      <c r="D21" s="11" t="s">
        <v>104</v>
      </c>
      <c r="E21" s="11">
        <v>2</v>
      </c>
      <c r="F21" s="11" t="s">
        <v>193</v>
      </c>
    </row>
    <row r="22" spans="1:6" x14ac:dyDescent="0.2">
      <c r="A22" s="60">
        <v>39576</v>
      </c>
      <c r="B22" s="11" t="s">
        <v>15</v>
      </c>
      <c r="C22" s="11" t="s">
        <v>48</v>
      </c>
      <c r="D22" s="11" t="s">
        <v>107</v>
      </c>
      <c r="E22" s="11">
        <v>2</v>
      </c>
      <c r="F22" s="11" t="s">
        <v>150</v>
      </c>
    </row>
    <row r="23" spans="1:6" x14ac:dyDescent="0.2">
      <c r="A23" s="60">
        <v>39576</v>
      </c>
      <c r="B23" s="11" t="s">
        <v>15</v>
      </c>
      <c r="C23" s="11" t="s">
        <v>321</v>
      </c>
      <c r="D23" s="11" t="s">
        <v>309</v>
      </c>
      <c r="E23" s="13">
        <v>1</v>
      </c>
      <c r="F23" s="70" t="s">
        <v>322</v>
      </c>
    </row>
    <row r="24" spans="1:6" x14ac:dyDescent="0.2">
      <c r="A24" s="60">
        <v>39600</v>
      </c>
      <c r="B24" s="11" t="s">
        <v>6</v>
      </c>
      <c r="C24" s="11" t="s">
        <v>323</v>
      </c>
      <c r="D24" s="11" t="s">
        <v>103</v>
      </c>
      <c r="E24" s="13">
        <v>1</v>
      </c>
      <c r="F24" s="11" t="s">
        <v>222</v>
      </c>
    </row>
    <row r="25" spans="1:6" x14ac:dyDescent="0.2">
      <c r="A25" s="60">
        <v>39600</v>
      </c>
      <c r="B25" s="11" t="s">
        <v>6</v>
      </c>
      <c r="C25" s="11" t="s">
        <v>323</v>
      </c>
      <c r="D25" s="11" t="s">
        <v>99</v>
      </c>
      <c r="E25" s="11">
        <v>3</v>
      </c>
      <c r="F25" s="11" t="s">
        <v>269</v>
      </c>
    </row>
    <row r="26" spans="1:6" x14ac:dyDescent="0.2">
      <c r="A26" s="60">
        <v>39628</v>
      </c>
      <c r="B26" s="11" t="s">
        <v>6</v>
      </c>
      <c r="C26" s="11" t="s">
        <v>48</v>
      </c>
      <c r="D26" s="11" t="s">
        <v>99</v>
      </c>
      <c r="E26" s="11">
        <v>2</v>
      </c>
      <c r="F26" s="11" t="s">
        <v>269</v>
      </c>
    </row>
    <row r="27" spans="1:6" x14ac:dyDescent="0.2">
      <c r="A27" s="60">
        <v>39628</v>
      </c>
      <c r="B27" s="11" t="s">
        <v>6</v>
      </c>
      <c r="C27" s="11" t="s">
        <v>48</v>
      </c>
      <c r="D27" s="11" t="s">
        <v>99</v>
      </c>
      <c r="E27" s="13">
        <v>1</v>
      </c>
      <c r="F27" s="11" t="s">
        <v>208</v>
      </c>
    </row>
    <row r="28" spans="1:6" x14ac:dyDescent="0.2">
      <c r="A28" s="60">
        <v>39628</v>
      </c>
      <c r="B28" s="11" t="s">
        <v>6</v>
      </c>
      <c r="C28" s="11" t="s">
        <v>48</v>
      </c>
      <c r="D28" s="11" t="s">
        <v>104</v>
      </c>
      <c r="E28" s="13">
        <v>1</v>
      </c>
      <c r="F28" s="11" t="s">
        <v>193</v>
      </c>
    </row>
    <row r="29" spans="1:6" x14ac:dyDescent="0.2">
      <c r="A29" s="60">
        <v>39642</v>
      </c>
      <c r="B29" s="85" t="s">
        <v>11</v>
      </c>
      <c r="C29" s="11" t="s">
        <v>48</v>
      </c>
      <c r="D29" s="11" t="s">
        <v>107</v>
      </c>
      <c r="E29" s="11">
        <v>9</v>
      </c>
      <c r="F29" s="11" t="s">
        <v>150</v>
      </c>
    </row>
    <row r="30" spans="1:6" x14ac:dyDescent="0.2">
      <c r="A30" s="60">
        <v>39674</v>
      </c>
      <c r="B30" s="85" t="s">
        <v>11</v>
      </c>
      <c r="C30" s="11" t="s">
        <v>324</v>
      </c>
      <c r="D30" s="11" t="s">
        <v>99</v>
      </c>
      <c r="E30" s="13">
        <v>21</v>
      </c>
      <c r="F30" s="11" t="s">
        <v>208</v>
      </c>
    </row>
    <row r="31" spans="1:6" x14ac:dyDescent="0.2">
      <c r="A31" s="60">
        <v>39696</v>
      </c>
      <c r="B31" s="20" t="s">
        <v>6</v>
      </c>
      <c r="C31" s="11" t="s">
        <v>7</v>
      </c>
      <c r="D31" s="11" t="s">
        <v>227</v>
      </c>
      <c r="E31" s="13">
        <v>2</v>
      </c>
      <c r="F31" s="11" t="s">
        <v>208</v>
      </c>
    </row>
    <row r="32" spans="1:6" x14ac:dyDescent="0.2">
      <c r="A32" s="60">
        <v>39696</v>
      </c>
      <c r="B32" s="20" t="s">
        <v>6</v>
      </c>
      <c r="C32" s="11" t="s">
        <v>7</v>
      </c>
      <c r="D32" s="11" t="s">
        <v>104</v>
      </c>
      <c r="E32" s="13">
        <v>1</v>
      </c>
      <c r="F32" s="11" t="s">
        <v>193</v>
      </c>
    </row>
    <row r="33" spans="1:6" x14ac:dyDescent="0.2">
      <c r="A33" s="60">
        <v>39696</v>
      </c>
      <c r="B33" s="20" t="s">
        <v>6</v>
      </c>
      <c r="C33" s="11" t="s">
        <v>7</v>
      </c>
      <c r="D33" s="11" t="s">
        <v>99</v>
      </c>
      <c r="E33" s="13">
        <v>3</v>
      </c>
      <c r="F33" s="11" t="s">
        <v>269</v>
      </c>
    </row>
    <row r="34" spans="1:6" x14ac:dyDescent="0.2">
      <c r="A34" s="60">
        <v>39696</v>
      </c>
      <c r="B34" s="20" t="s">
        <v>6</v>
      </c>
      <c r="C34" s="11" t="s">
        <v>7</v>
      </c>
      <c r="D34" s="11" t="s">
        <v>103</v>
      </c>
      <c r="E34" s="13">
        <v>2</v>
      </c>
      <c r="F34" s="11" t="s">
        <v>222</v>
      </c>
    </row>
    <row r="35" spans="1:6" x14ac:dyDescent="0.2">
      <c r="A35" s="60">
        <v>39696</v>
      </c>
      <c r="B35" s="20" t="s">
        <v>6</v>
      </c>
      <c r="C35" s="11" t="s">
        <v>7</v>
      </c>
      <c r="D35" s="11" t="s">
        <v>103</v>
      </c>
      <c r="E35" s="13">
        <v>1</v>
      </c>
      <c r="F35" s="11" t="s">
        <v>221</v>
      </c>
    </row>
    <row r="36" spans="1:6" x14ac:dyDescent="0.2">
      <c r="A36" s="60">
        <v>39696</v>
      </c>
      <c r="B36" s="20" t="s">
        <v>15</v>
      </c>
      <c r="C36" s="11" t="s">
        <v>7</v>
      </c>
      <c r="D36" s="11" t="s">
        <v>103</v>
      </c>
      <c r="E36" s="13">
        <v>3</v>
      </c>
      <c r="F36" s="11" t="s">
        <v>221</v>
      </c>
    </row>
    <row r="37" spans="1:6" x14ac:dyDescent="0.2">
      <c r="A37" s="60">
        <v>39696</v>
      </c>
      <c r="B37" s="20" t="s">
        <v>15</v>
      </c>
      <c r="C37" s="11" t="s">
        <v>7</v>
      </c>
      <c r="D37" s="11" t="s">
        <v>227</v>
      </c>
      <c r="E37" s="13">
        <v>3</v>
      </c>
      <c r="F37" s="11" t="s">
        <v>208</v>
      </c>
    </row>
    <row r="38" spans="1:6" x14ac:dyDescent="0.2">
      <c r="A38" s="60">
        <v>39727</v>
      </c>
      <c r="B38" s="85" t="s">
        <v>11</v>
      </c>
      <c r="C38" s="11" t="s">
        <v>7</v>
      </c>
      <c r="D38" s="11" t="s">
        <v>103</v>
      </c>
      <c r="E38" s="11">
        <v>17</v>
      </c>
      <c r="F38" s="11" t="s">
        <v>221</v>
      </c>
    </row>
    <row r="39" spans="1:6" x14ac:dyDescent="0.2">
      <c r="A39" s="60">
        <v>39727</v>
      </c>
      <c r="B39" s="85" t="s">
        <v>11</v>
      </c>
      <c r="C39" s="11" t="s">
        <v>7</v>
      </c>
      <c r="D39" s="11" t="s">
        <v>104</v>
      </c>
      <c r="E39" s="11">
        <v>18</v>
      </c>
      <c r="F39" s="11" t="s">
        <v>193</v>
      </c>
    </row>
    <row r="40" spans="1:6" x14ac:dyDescent="0.2">
      <c r="A40" s="60">
        <v>39727</v>
      </c>
      <c r="B40" s="85" t="s">
        <v>11</v>
      </c>
      <c r="C40" s="11" t="s">
        <v>7</v>
      </c>
      <c r="D40" s="11" t="s">
        <v>227</v>
      </c>
      <c r="E40" s="11">
        <v>12</v>
      </c>
      <c r="F40" s="11" t="s">
        <v>208</v>
      </c>
    </row>
    <row r="41" spans="1:6" x14ac:dyDescent="0.2">
      <c r="A41" s="60"/>
    </row>
    <row r="42" spans="1:6" x14ac:dyDescent="0.2">
      <c r="A42" s="60"/>
    </row>
    <row r="43" spans="1:6" x14ac:dyDescent="0.2">
      <c r="A43" s="60"/>
    </row>
    <row r="44" spans="1:6" x14ac:dyDescent="0.2">
      <c r="A44" s="60"/>
    </row>
    <row r="45" spans="1:6" x14ac:dyDescent="0.2">
      <c r="A45" s="60"/>
    </row>
    <row r="46" spans="1:6" x14ac:dyDescent="0.2">
      <c r="A46" s="60"/>
    </row>
    <row r="47" spans="1:6" x14ac:dyDescent="0.2">
      <c r="A47" s="60"/>
    </row>
    <row r="48" spans="1:6" x14ac:dyDescent="0.2">
      <c r="A48" s="60"/>
    </row>
    <row r="49" spans="1:1" x14ac:dyDescent="0.2">
      <c r="A49" s="60"/>
    </row>
    <row r="50" spans="1:1" x14ac:dyDescent="0.2">
      <c r="A50" s="60"/>
    </row>
    <row r="51" spans="1:1" x14ac:dyDescent="0.2">
      <c r="A51" s="60"/>
    </row>
    <row r="52" spans="1:1" x14ac:dyDescent="0.2">
      <c r="A52" s="60"/>
    </row>
    <row r="53" spans="1:1" x14ac:dyDescent="0.2">
      <c r="A53" s="60"/>
    </row>
    <row r="54" spans="1:1" x14ac:dyDescent="0.2">
      <c r="A54" s="60"/>
    </row>
    <row r="55" spans="1:1" x14ac:dyDescent="0.2">
      <c r="A55" s="60"/>
    </row>
    <row r="56" spans="1:1" x14ac:dyDescent="0.2">
      <c r="A56" s="60"/>
    </row>
    <row r="57" spans="1:1" x14ac:dyDescent="0.2">
      <c r="A57" s="60"/>
    </row>
    <row r="58" spans="1:1" x14ac:dyDescent="0.2">
      <c r="A58" s="60"/>
    </row>
    <row r="59" spans="1:1" x14ac:dyDescent="0.2">
      <c r="A59" s="60"/>
    </row>
    <row r="60" spans="1:1" x14ac:dyDescent="0.2">
      <c r="A60" s="60"/>
    </row>
    <row r="61" spans="1:1" x14ac:dyDescent="0.2">
      <c r="A61" s="60"/>
    </row>
    <row r="62" spans="1:1" x14ac:dyDescent="0.2">
      <c r="A62" s="60"/>
    </row>
    <row r="63" spans="1:1" x14ac:dyDescent="0.2">
      <c r="A63" s="60"/>
    </row>
    <row r="64" spans="1:1" x14ac:dyDescent="0.2">
      <c r="A64" s="60"/>
    </row>
    <row r="65" spans="1:1" x14ac:dyDescent="0.2">
      <c r="A65" s="60"/>
    </row>
    <row r="66" spans="1:1" x14ac:dyDescent="0.2">
      <c r="A66" s="60"/>
    </row>
    <row r="67" spans="1:1" x14ac:dyDescent="0.2">
      <c r="A67" s="60"/>
    </row>
    <row r="68" spans="1:1" x14ac:dyDescent="0.2">
      <c r="A68" s="60"/>
    </row>
    <row r="69" spans="1:1" x14ac:dyDescent="0.2">
      <c r="A69" s="60"/>
    </row>
    <row r="70" spans="1:1" x14ac:dyDescent="0.2">
      <c r="A70" s="60"/>
    </row>
    <row r="71" spans="1:1" x14ac:dyDescent="0.2">
      <c r="A71" s="60"/>
    </row>
    <row r="72" spans="1:1" x14ac:dyDescent="0.2">
      <c r="A72" s="60"/>
    </row>
    <row r="73" spans="1:1" x14ac:dyDescent="0.2">
      <c r="A73" s="60"/>
    </row>
    <row r="74" spans="1:1" x14ac:dyDescent="0.2">
      <c r="A74" s="60"/>
    </row>
  </sheetData>
  <phoneticPr fontId="17" type="noConversion"/>
  <pageMargins left="0.78740157480314965" right="0.78740157480314965" top="0.98425196850393704" bottom="0.98425196850393704" header="0.51181102362204722" footer="0.51181102362204722"/>
  <pageSetup paperSize="9" scale="91" orientation="landscape" horizontalDpi="4294967293" verticalDpi="0" r:id="rId1"/>
  <headerFooter alignWithMargins="0">
    <oddHeader>&amp;CCOMPAGNIE D'ARC DE ROYE
RESULTATS DEPARTEMENTAUX? REGIONAUX OET NATIONAUX SAISON 2007/2008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78"/>
  <sheetViews>
    <sheetView topLeftCell="A19" workbookViewId="0">
      <selection activeCell="B43" sqref="B43"/>
    </sheetView>
  </sheetViews>
  <sheetFormatPr baseColWidth="10" defaultRowHeight="12.75" x14ac:dyDescent="0.2"/>
  <cols>
    <col min="1" max="1" width="11.42578125" style="11"/>
    <col min="2" max="2" width="14.7109375" style="11" bestFit="1" customWidth="1"/>
    <col min="3" max="3" width="20.28515625" style="11" bestFit="1" customWidth="1"/>
    <col min="4" max="4" width="12.7109375" style="11" bestFit="1" customWidth="1"/>
    <col min="5" max="5" width="11.42578125" style="11"/>
    <col min="6" max="6" width="24.28515625" style="11" bestFit="1" customWidth="1"/>
    <col min="7" max="7" width="16.5703125" style="11" bestFit="1" customWidth="1"/>
  </cols>
  <sheetData>
    <row r="1" spans="1:7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  <c r="G1" s="13" t="s">
        <v>145</v>
      </c>
    </row>
    <row r="2" spans="1:7" x14ac:dyDescent="0.2">
      <c r="A2" s="60">
        <v>39097</v>
      </c>
      <c r="B2" s="20" t="s">
        <v>6</v>
      </c>
      <c r="C2" s="20" t="s">
        <v>13</v>
      </c>
      <c r="D2" s="11" t="s">
        <v>103</v>
      </c>
      <c r="E2" s="11">
        <v>2</v>
      </c>
      <c r="F2" s="11" t="s">
        <v>222</v>
      </c>
    </row>
    <row r="3" spans="1:7" x14ac:dyDescent="0.2">
      <c r="A3" s="60">
        <v>39097</v>
      </c>
      <c r="B3" s="20" t="s">
        <v>6</v>
      </c>
      <c r="C3" s="20" t="s">
        <v>13</v>
      </c>
      <c r="D3" s="11" t="s">
        <v>102</v>
      </c>
      <c r="E3" s="11">
        <v>1</v>
      </c>
      <c r="F3" s="11" t="s">
        <v>181</v>
      </c>
    </row>
    <row r="4" spans="1:7" x14ac:dyDescent="0.2">
      <c r="A4" s="60">
        <v>39097</v>
      </c>
      <c r="B4" s="20" t="s">
        <v>6</v>
      </c>
      <c r="C4" s="20" t="s">
        <v>13</v>
      </c>
      <c r="D4" s="11" t="s">
        <v>303</v>
      </c>
      <c r="E4" s="11">
        <v>2</v>
      </c>
      <c r="F4" s="11" t="s">
        <v>302</v>
      </c>
    </row>
    <row r="5" spans="1:7" x14ac:dyDescent="0.2">
      <c r="A5" s="60">
        <v>39097</v>
      </c>
      <c r="B5" s="20" t="s">
        <v>6</v>
      </c>
      <c r="C5" s="20" t="s">
        <v>13</v>
      </c>
      <c r="D5" s="11" t="s">
        <v>304</v>
      </c>
      <c r="E5" s="11">
        <v>1</v>
      </c>
      <c r="F5" s="11" t="s">
        <v>225</v>
      </c>
    </row>
    <row r="6" spans="1:7" x14ac:dyDescent="0.2">
      <c r="A6" s="60">
        <v>39097</v>
      </c>
      <c r="B6" s="20" t="s">
        <v>6</v>
      </c>
      <c r="C6" s="20" t="s">
        <v>13</v>
      </c>
      <c r="D6" s="11" t="s">
        <v>293</v>
      </c>
      <c r="E6" s="11">
        <v>1</v>
      </c>
      <c r="F6" s="11" t="s">
        <v>221</v>
      </c>
    </row>
    <row r="7" spans="1:7" x14ac:dyDescent="0.2">
      <c r="A7" s="60">
        <v>39097</v>
      </c>
      <c r="B7" s="20" t="s">
        <v>6</v>
      </c>
      <c r="C7" s="20" t="s">
        <v>13</v>
      </c>
      <c r="D7" s="11" t="s">
        <v>97</v>
      </c>
      <c r="E7" s="11">
        <v>2</v>
      </c>
      <c r="F7" s="11" t="s">
        <v>234</v>
      </c>
    </row>
    <row r="8" spans="1:7" x14ac:dyDescent="0.2">
      <c r="A8" s="60">
        <v>39097</v>
      </c>
      <c r="B8" s="20" t="s">
        <v>6</v>
      </c>
      <c r="C8" s="20" t="s">
        <v>13</v>
      </c>
      <c r="D8" s="11" t="s">
        <v>103</v>
      </c>
      <c r="E8" s="11">
        <v>1</v>
      </c>
      <c r="F8" s="11" t="s">
        <v>149</v>
      </c>
    </row>
    <row r="9" spans="1:7" x14ac:dyDescent="0.2">
      <c r="A9" s="60">
        <v>39097</v>
      </c>
      <c r="B9" s="20" t="s">
        <v>6</v>
      </c>
      <c r="C9" s="20" t="s">
        <v>13</v>
      </c>
      <c r="D9" s="11" t="s">
        <v>227</v>
      </c>
      <c r="E9" s="11">
        <v>1</v>
      </c>
      <c r="F9" s="11" t="s">
        <v>208</v>
      </c>
    </row>
    <row r="10" spans="1:7" x14ac:dyDescent="0.2">
      <c r="A10" s="60">
        <v>39097</v>
      </c>
      <c r="B10" s="20" t="s">
        <v>6</v>
      </c>
      <c r="C10" s="20" t="s">
        <v>13</v>
      </c>
      <c r="D10" s="11" t="s">
        <v>227</v>
      </c>
      <c r="E10" s="11">
        <v>2</v>
      </c>
      <c r="F10" s="11" t="s">
        <v>305</v>
      </c>
    </row>
    <row r="11" spans="1:7" x14ac:dyDescent="0.2">
      <c r="A11" s="60">
        <v>39097</v>
      </c>
      <c r="B11" s="20" t="s">
        <v>6</v>
      </c>
      <c r="C11" s="20" t="s">
        <v>13</v>
      </c>
      <c r="D11" s="11" t="s">
        <v>275</v>
      </c>
      <c r="E11" s="11">
        <v>1</v>
      </c>
      <c r="F11" s="11" t="s">
        <v>300</v>
      </c>
    </row>
    <row r="12" spans="1:7" x14ac:dyDescent="0.2">
      <c r="A12" s="60">
        <v>39117</v>
      </c>
      <c r="B12" s="11" t="s">
        <v>147</v>
      </c>
      <c r="C12" s="11" t="s">
        <v>13</v>
      </c>
      <c r="D12" s="11" t="s">
        <v>153</v>
      </c>
      <c r="E12" s="11">
        <v>2</v>
      </c>
      <c r="F12" s="11" t="s">
        <v>294</v>
      </c>
      <c r="G12" t="s">
        <v>298</v>
      </c>
    </row>
    <row r="13" spans="1:7" x14ac:dyDescent="0.2">
      <c r="A13" s="60">
        <v>39117</v>
      </c>
      <c r="B13" s="11" t="s">
        <v>147</v>
      </c>
      <c r="C13" s="11" t="s">
        <v>13</v>
      </c>
      <c r="D13" s="11" t="s">
        <v>148</v>
      </c>
      <c r="E13" s="11">
        <v>1</v>
      </c>
      <c r="F13" s="11" t="s">
        <v>302</v>
      </c>
      <c r="G13" t="s">
        <v>298</v>
      </c>
    </row>
    <row r="14" spans="1:7" x14ac:dyDescent="0.2">
      <c r="A14" s="60">
        <v>39131</v>
      </c>
      <c r="B14" s="11" t="s">
        <v>15</v>
      </c>
      <c r="C14" s="11" t="s">
        <v>13</v>
      </c>
      <c r="D14" s="11" t="s">
        <v>293</v>
      </c>
      <c r="E14" s="11">
        <v>3</v>
      </c>
      <c r="F14" s="11" t="s">
        <v>221</v>
      </c>
    </row>
    <row r="15" spans="1:7" x14ac:dyDescent="0.2">
      <c r="A15" s="60">
        <v>39131</v>
      </c>
      <c r="B15" s="11" t="s">
        <v>15</v>
      </c>
      <c r="C15" s="11" t="s">
        <v>13</v>
      </c>
      <c r="D15" s="11" t="s">
        <v>102</v>
      </c>
      <c r="E15" s="11">
        <v>1</v>
      </c>
      <c r="F15" s="11" t="s">
        <v>181</v>
      </c>
    </row>
    <row r="16" spans="1:7" x14ac:dyDescent="0.2">
      <c r="A16" s="60">
        <v>39131</v>
      </c>
      <c r="B16" s="11" t="s">
        <v>15</v>
      </c>
      <c r="C16" s="11" t="s">
        <v>13</v>
      </c>
      <c r="D16" s="11" t="s">
        <v>275</v>
      </c>
      <c r="E16" s="11">
        <v>1</v>
      </c>
      <c r="F16" s="11" t="s">
        <v>300</v>
      </c>
    </row>
    <row r="17" spans="1:7" x14ac:dyDescent="0.2">
      <c r="A17" s="60">
        <v>39131</v>
      </c>
      <c r="B17" s="11" t="s">
        <v>15</v>
      </c>
      <c r="C17" s="11" t="s">
        <v>13</v>
      </c>
      <c r="D17" s="11" t="s">
        <v>103</v>
      </c>
      <c r="E17" s="11">
        <v>3</v>
      </c>
      <c r="F17" s="11" t="s">
        <v>222</v>
      </c>
    </row>
    <row r="18" spans="1:7" x14ac:dyDescent="0.2">
      <c r="A18" s="60">
        <v>39138</v>
      </c>
      <c r="B18" s="85" t="s">
        <v>11</v>
      </c>
      <c r="C18" s="11" t="s">
        <v>306</v>
      </c>
      <c r="D18" s="11" t="s">
        <v>275</v>
      </c>
      <c r="E18" s="11">
        <v>6</v>
      </c>
      <c r="F18" s="11" t="s">
        <v>300</v>
      </c>
    </row>
    <row r="19" spans="1:7" x14ac:dyDescent="0.2">
      <c r="A19" s="60">
        <v>39138</v>
      </c>
      <c r="B19" s="11" t="s">
        <v>6</v>
      </c>
      <c r="C19" s="11" t="s">
        <v>196</v>
      </c>
      <c r="D19" s="11" t="s">
        <v>103</v>
      </c>
      <c r="E19" s="11">
        <v>1</v>
      </c>
      <c r="F19" s="11" t="s">
        <v>149</v>
      </c>
    </row>
    <row r="20" spans="1:7" x14ac:dyDescent="0.2">
      <c r="A20" s="60">
        <v>39138</v>
      </c>
      <c r="B20" s="11" t="s">
        <v>15</v>
      </c>
      <c r="C20" s="11" t="s">
        <v>196</v>
      </c>
      <c r="D20" s="11" t="s">
        <v>103</v>
      </c>
      <c r="E20" s="11">
        <v>1</v>
      </c>
      <c r="F20" s="11" t="s">
        <v>149</v>
      </c>
    </row>
    <row r="21" spans="1:7" x14ac:dyDescent="0.2">
      <c r="A21" s="60">
        <v>39145</v>
      </c>
      <c r="B21" s="11" t="s">
        <v>15</v>
      </c>
      <c r="C21" s="11" t="s">
        <v>307</v>
      </c>
      <c r="D21" s="11" t="s">
        <v>103</v>
      </c>
      <c r="E21" s="11">
        <v>2</v>
      </c>
      <c r="F21" s="11" t="s">
        <v>149</v>
      </c>
    </row>
    <row r="22" spans="1:7" x14ac:dyDescent="0.2">
      <c r="A22" s="60">
        <v>39145</v>
      </c>
      <c r="B22" s="11" t="s">
        <v>15</v>
      </c>
      <c r="C22" s="11" t="s">
        <v>307</v>
      </c>
      <c r="D22" s="11" t="s">
        <v>102</v>
      </c>
      <c r="E22" s="11">
        <v>1</v>
      </c>
      <c r="F22" s="11" t="s">
        <v>181</v>
      </c>
    </row>
    <row r="23" spans="1:7" x14ac:dyDescent="0.2">
      <c r="A23" s="60">
        <v>39145</v>
      </c>
      <c r="B23" s="11" t="s">
        <v>15</v>
      </c>
      <c r="C23" s="11" t="s">
        <v>307</v>
      </c>
      <c r="D23" s="11" t="s">
        <v>293</v>
      </c>
      <c r="E23" s="11">
        <v>1</v>
      </c>
      <c r="F23" s="11" t="s">
        <v>221</v>
      </c>
    </row>
    <row r="24" spans="1:7" x14ac:dyDescent="0.2">
      <c r="A24" s="60">
        <v>39145</v>
      </c>
      <c r="B24" s="11" t="s">
        <v>15</v>
      </c>
      <c r="C24" s="11" t="s">
        <v>307</v>
      </c>
      <c r="D24" s="11" t="s">
        <v>227</v>
      </c>
      <c r="E24" s="11">
        <v>1</v>
      </c>
      <c r="F24" s="11" t="s">
        <v>208</v>
      </c>
    </row>
    <row r="25" spans="1:7" x14ac:dyDescent="0.2">
      <c r="A25" s="60">
        <v>39159</v>
      </c>
      <c r="B25" s="11" t="s">
        <v>147</v>
      </c>
      <c r="C25" s="11" t="s">
        <v>13</v>
      </c>
      <c r="D25" s="11" t="s">
        <v>153</v>
      </c>
      <c r="E25" s="11">
        <v>2</v>
      </c>
      <c r="F25" s="11" t="s">
        <v>302</v>
      </c>
      <c r="G25" s="11" t="s">
        <v>308</v>
      </c>
    </row>
    <row r="26" spans="1:7" x14ac:dyDescent="0.2">
      <c r="A26" s="60">
        <v>39219</v>
      </c>
      <c r="B26" s="11" t="s">
        <v>15</v>
      </c>
      <c r="C26" s="11" t="s">
        <v>48</v>
      </c>
      <c r="D26" s="11" t="s">
        <v>313</v>
      </c>
      <c r="E26" s="11">
        <v>1</v>
      </c>
      <c r="F26" s="11" t="s">
        <v>300</v>
      </c>
    </row>
    <row r="27" spans="1:7" x14ac:dyDescent="0.2">
      <c r="A27" s="60">
        <v>39219</v>
      </c>
      <c r="B27" s="11" t="s">
        <v>15</v>
      </c>
      <c r="C27" s="11" t="s">
        <v>48</v>
      </c>
      <c r="D27" s="11" t="s">
        <v>227</v>
      </c>
      <c r="E27" s="11">
        <v>3</v>
      </c>
      <c r="F27" s="11" t="s">
        <v>208</v>
      </c>
    </row>
    <row r="28" spans="1:7" x14ac:dyDescent="0.2">
      <c r="A28" s="60">
        <v>39219</v>
      </c>
      <c r="B28" s="11" t="s">
        <v>15</v>
      </c>
      <c r="C28" s="11" t="s">
        <v>48</v>
      </c>
      <c r="D28" s="11" t="s">
        <v>107</v>
      </c>
      <c r="E28" s="11">
        <v>2</v>
      </c>
      <c r="F28" s="11" t="s">
        <v>150</v>
      </c>
    </row>
    <row r="29" spans="1:7" x14ac:dyDescent="0.2">
      <c r="A29" s="60">
        <v>39219</v>
      </c>
      <c r="B29" s="11" t="s">
        <v>15</v>
      </c>
      <c r="C29" s="11" t="s">
        <v>48</v>
      </c>
      <c r="D29" s="11" t="s">
        <v>309</v>
      </c>
      <c r="E29" s="11">
        <v>2</v>
      </c>
      <c r="F29" s="11" t="s">
        <v>310</v>
      </c>
    </row>
    <row r="30" spans="1:7" x14ac:dyDescent="0.2">
      <c r="A30" s="60">
        <v>39220</v>
      </c>
      <c r="B30" s="85" t="s">
        <v>11</v>
      </c>
      <c r="C30" s="11" t="s">
        <v>196</v>
      </c>
      <c r="D30" s="11" t="s">
        <v>311</v>
      </c>
      <c r="E30" s="11">
        <v>8</v>
      </c>
      <c r="F30" s="11" t="s">
        <v>149</v>
      </c>
    </row>
    <row r="31" spans="1:7" x14ac:dyDescent="0.2">
      <c r="A31" s="60">
        <v>39250</v>
      </c>
      <c r="B31" s="11" t="s">
        <v>6</v>
      </c>
      <c r="C31" s="11" t="s">
        <v>312</v>
      </c>
      <c r="D31" s="11" t="s">
        <v>103</v>
      </c>
      <c r="E31" s="11">
        <v>1</v>
      </c>
      <c r="F31" s="11" t="s">
        <v>222</v>
      </c>
    </row>
    <row r="32" spans="1:7" x14ac:dyDescent="0.2">
      <c r="A32" s="60">
        <v>39256</v>
      </c>
      <c r="B32" s="11" t="s">
        <v>15</v>
      </c>
      <c r="C32" s="11" t="s">
        <v>312</v>
      </c>
      <c r="D32" s="11" t="s">
        <v>103</v>
      </c>
      <c r="E32" s="11">
        <v>2</v>
      </c>
      <c r="F32" s="11" t="s">
        <v>222</v>
      </c>
    </row>
    <row r="33" spans="1:7" x14ac:dyDescent="0.2">
      <c r="A33" s="60">
        <v>39264</v>
      </c>
      <c r="B33" s="11" t="s">
        <v>6</v>
      </c>
      <c r="C33" s="11" t="s">
        <v>48</v>
      </c>
      <c r="D33" s="11" t="s">
        <v>313</v>
      </c>
      <c r="E33" s="11">
        <v>1</v>
      </c>
      <c r="F33" s="11" t="s">
        <v>300</v>
      </c>
    </row>
    <row r="34" spans="1:7" x14ac:dyDescent="0.2">
      <c r="A34" s="60">
        <v>39264</v>
      </c>
      <c r="B34" s="11" t="s">
        <v>6</v>
      </c>
      <c r="C34" s="11" t="s">
        <v>48</v>
      </c>
      <c r="D34" s="11" t="s">
        <v>227</v>
      </c>
      <c r="E34" s="11">
        <v>1</v>
      </c>
      <c r="F34" s="11" t="s">
        <v>208</v>
      </c>
    </row>
    <row r="35" spans="1:7" x14ac:dyDescent="0.2">
      <c r="A35" s="60">
        <v>39269</v>
      </c>
      <c r="B35" s="11" t="s">
        <v>314</v>
      </c>
      <c r="C35" s="11" t="s">
        <v>315</v>
      </c>
      <c r="D35" s="11" t="s">
        <v>293</v>
      </c>
      <c r="E35" s="11" t="s">
        <v>316</v>
      </c>
      <c r="F35" s="11" t="s">
        <v>221</v>
      </c>
      <c r="G35" s="11" t="s">
        <v>317</v>
      </c>
    </row>
    <row r="36" spans="1:7" ht="15" x14ac:dyDescent="0.25">
      <c r="A36" s="60">
        <v>39306</v>
      </c>
      <c r="B36" s="85" t="s">
        <v>11</v>
      </c>
      <c r="C36" s="11" t="s">
        <v>48</v>
      </c>
      <c r="D36" s="11" t="s">
        <v>345</v>
      </c>
      <c r="E36" s="13">
        <v>1</v>
      </c>
      <c r="F36" s="11" t="s">
        <v>300</v>
      </c>
      <c r="G36" s="33" t="s">
        <v>273</v>
      </c>
    </row>
    <row r="37" spans="1:7" x14ac:dyDescent="0.2">
      <c r="A37" s="60">
        <v>39306</v>
      </c>
      <c r="B37" s="85" t="s">
        <v>11</v>
      </c>
      <c r="C37" s="11" t="s">
        <v>48</v>
      </c>
      <c r="D37" s="11" t="s">
        <v>227</v>
      </c>
      <c r="E37" s="11">
        <v>33</v>
      </c>
      <c r="F37" s="11" t="s">
        <v>208</v>
      </c>
    </row>
    <row r="38" spans="1:7" ht="15" x14ac:dyDescent="0.25">
      <c r="A38" s="60">
        <v>39313</v>
      </c>
      <c r="B38" s="85" t="s">
        <v>11</v>
      </c>
      <c r="C38" s="11" t="s">
        <v>307</v>
      </c>
      <c r="D38" s="11" t="s">
        <v>266</v>
      </c>
      <c r="E38" s="13">
        <v>1</v>
      </c>
      <c r="F38" s="11" t="s">
        <v>221</v>
      </c>
      <c r="G38" s="33" t="s">
        <v>216</v>
      </c>
    </row>
    <row r="39" spans="1:7" x14ac:dyDescent="0.2">
      <c r="A39" s="60">
        <v>39327</v>
      </c>
      <c r="B39" s="20" t="s">
        <v>6</v>
      </c>
      <c r="C39" s="11" t="s">
        <v>7</v>
      </c>
      <c r="D39" s="11" t="s">
        <v>103</v>
      </c>
      <c r="E39" s="11">
        <v>1</v>
      </c>
      <c r="F39" s="11" t="s">
        <v>222</v>
      </c>
    </row>
    <row r="40" spans="1:7" x14ac:dyDescent="0.2">
      <c r="A40" s="60">
        <v>39327</v>
      </c>
      <c r="B40" s="20" t="s">
        <v>6</v>
      </c>
      <c r="C40" s="11" t="s">
        <v>7</v>
      </c>
      <c r="D40" s="11" t="s">
        <v>97</v>
      </c>
      <c r="E40" s="11">
        <v>8</v>
      </c>
      <c r="F40" s="11" t="s">
        <v>234</v>
      </c>
    </row>
    <row r="41" spans="1:7" x14ac:dyDescent="0.2">
      <c r="A41" s="60">
        <v>39327</v>
      </c>
      <c r="B41" s="20" t="s">
        <v>6</v>
      </c>
      <c r="C41" s="11" t="s">
        <v>7</v>
      </c>
      <c r="D41" s="11" t="s">
        <v>293</v>
      </c>
      <c r="E41" s="11">
        <v>1</v>
      </c>
      <c r="F41" s="11" t="s">
        <v>221</v>
      </c>
    </row>
    <row r="42" spans="1:7" x14ac:dyDescent="0.2">
      <c r="A42" s="60">
        <v>39327</v>
      </c>
      <c r="B42" s="11" t="s">
        <v>15</v>
      </c>
      <c r="C42" s="11" t="s">
        <v>7</v>
      </c>
      <c r="D42" s="11" t="s">
        <v>293</v>
      </c>
      <c r="E42" s="11">
        <v>2</v>
      </c>
      <c r="F42" s="11" t="s">
        <v>221</v>
      </c>
    </row>
    <row r="43" spans="1:7" x14ac:dyDescent="0.2">
      <c r="A43" s="60">
        <v>39355</v>
      </c>
      <c r="B43" s="85" t="s">
        <v>11</v>
      </c>
      <c r="C43" s="11" t="s">
        <v>7</v>
      </c>
      <c r="D43" s="11" t="s">
        <v>293</v>
      </c>
      <c r="E43" s="13">
        <v>4</v>
      </c>
      <c r="F43" s="11" t="s">
        <v>221</v>
      </c>
    </row>
    <row r="44" spans="1:7" x14ac:dyDescent="0.2">
      <c r="A44" s="60"/>
    </row>
    <row r="45" spans="1:7" x14ac:dyDescent="0.2">
      <c r="A45" s="60"/>
    </row>
    <row r="46" spans="1:7" x14ac:dyDescent="0.2">
      <c r="A46" s="60"/>
    </row>
    <row r="47" spans="1:7" x14ac:dyDescent="0.2">
      <c r="A47" s="60"/>
    </row>
    <row r="48" spans="1:7" x14ac:dyDescent="0.2">
      <c r="A48" s="60"/>
    </row>
    <row r="49" spans="1:1" x14ac:dyDescent="0.2">
      <c r="A49" s="60"/>
    </row>
    <row r="50" spans="1:1" x14ac:dyDescent="0.2">
      <c r="A50" s="60"/>
    </row>
    <row r="51" spans="1:1" x14ac:dyDescent="0.2">
      <c r="A51" s="60"/>
    </row>
    <row r="52" spans="1:1" x14ac:dyDescent="0.2">
      <c r="A52" s="60"/>
    </row>
    <row r="53" spans="1:1" x14ac:dyDescent="0.2">
      <c r="A53" s="60"/>
    </row>
    <row r="54" spans="1:1" x14ac:dyDescent="0.2">
      <c r="A54" s="60"/>
    </row>
    <row r="55" spans="1:1" x14ac:dyDescent="0.2">
      <c r="A55" s="60"/>
    </row>
    <row r="56" spans="1:1" x14ac:dyDescent="0.2">
      <c r="A56" s="60"/>
    </row>
    <row r="57" spans="1:1" x14ac:dyDescent="0.2">
      <c r="A57" s="60"/>
    </row>
    <row r="58" spans="1:1" x14ac:dyDescent="0.2">
      <c r="A58" s="60"/>
    </row>
    <row r="59" spans="1:1" x14ac:dyDescent="0.2">
      <c r="A59" s="60"/>
    </row>
    <row r="60" spans="1:1" x14ac:dyDescent="0.2">
      <c r="A60" s="60"/>
    </row>
    <row r="61" spans="1:1" x14ac:dyDescent="0.2">
      <c r="A61" s="60"/>
    </row>
    <row r="62" spans="1:1" x14ac:dyDescent="0.2">
      <c r="A62" s="60"/>
    </row>
    <row r="63" spans="1:1" x14ac:dyDescent="0.2">
      <c r="A63" s="60"/>
    </row>
    <row r="64" spans="1:1" x14ac:dyDescent="0.2">
      <c r="A64" s="60"/>
    </row>
    <row r="65" spans="1:1" x14ac:dyDescent="0.2">
      <c r="A65" s="60"/>
    </row>
    <row r="66" spans="1:1" x14ac:dyDescent="0.2">
      <c r="A66" s="60"/>
    </row>
    <row r="67" spans="1:1" x14ac:dyDescent="0.2">
      <c r="A67" s="60"/>
    </row>
    <row r="68" spans="1:1" x14ac:dyDescent="0.2">
      <c r="A68" s="60"/>
    </row>
    <row r="69" spans="1:1" x14ac:dyDescent="0.2">
      <c r="A69" s="60"/>
    </row>
    <row r="70" spans="1:1" x14ac:dyDescent="0.2">
      <c r="A70" s="60"/>
    </row>
    <row r="71" spans="1:1" x14ac:dyDescent="0.2">
      <c r="A71" s="60"/>
    </row>
    <row r="72" spans="1:1" x14ac:dyDescent="0.2">
      <c r="A72" s="60"/>
    </row>
    <row r="73" spans="1:1" x14ac:dyDescent="0.2">
      <c r="A73" s="60"/>
    </row>
    <row r="74" spans="1:1" x14ac:dyDescent="0.2">
      <c r="A74" s="60"/>
    </row>
    <row r="75" spans="1:1" x14ac:dyDescent="0.2">
      <c r="A75" s="60"/>
    </row>
    <row r="76" spans="1:1" x14ac:dyDescent="0.2">
      <c r="A76" s="60"/>
    </row>
    <row r="77" spans="1:1" x14ac:dyDescent="0.2">
      <c r="A77" s="60"/>
    </row>
    <row r="78" spans="1:1" x14ac:dyDescent="0.2">
      <c r="A78" s="60"/>
    </row>
  </sheetData>
  <phoneticPr fontId="17" type="noConversion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0" r:id="rId1"/>
  <headerFooter alignWithMargins="0">
    <oddHeader>&amp;CCOMPAGNIE D'ARC DE ROYE
RESULTATS DEPARTEMENTAUX? REGIONAUX OET NATIONAUX SAISON 2006/2007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33"/>
  <sheetViews>
    <sheetView topLeftCell="A4" workbookViewId="0">
      <selection activeCell="B24" sqref="B19:B24"/>
    </sheetView>
  </sheetViews>
  <sheetFormatPr baseColWidth="10" defaultRowHeight="12.75" x14ac:dyDescent="0.2"/>
  <cols>
    <col min="1" max="1" width="10.140625" bestFit="1" customWidth="1"/>
    <col min="2" max="2" width="14.7109375" bestFit="1" customWidth="1"/>
    <col min="3" max="3" width="21.42578125" customWidth="1"/>
    <col min="4" max="4" width="13.28515625" customWidth="1"/>
    <col min="5" max="5" width="7.140625" style="11" bestFit="1" customWidth="1"/>
    <col min="6" max="6" width="33.7109375" customWidth="1"/>
    <col min="7" max="7" width="16.5703125" bestFit="1" customWidth="1"/>
  </cols>
  <sheetData>
    <row r="1" spans="1:7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  <c r="G1" s="14" t="s">
        <v>145</v>
      </c>
    </row>
    <row r="2" spans="1:7" x14ac:dyDescent="0.2">
      <c r="A2" s="60">
        <v>38733</v>
      </c>
      <c r="B2" s="20" t="s">
        <v>6</v>
      </c>
      <c r="C2" s="20" t="s">
        <v>13</v>
      </c>
      <c r="D2" s="11" t="s">
        <v>103</v>
      </c>
      <c r="E2" s="11">
        <v>2</v>
      </c>
      <c r="F2" s="11" t="s">
        <v>222</v>
      </c>
    </row>
    <row r="3" spans="1:7" x14ac:dyDescent="0.2">
      <c r="A3" s="60">
        <v>38733</v>
      </c>
      <c r="B3" s="20" t="s">
        <v>6</v>
      </c>
      <c r="C3" s="20" t="s">
        <v>13</v>
      </c>
      <c r="D3" t="s">
        <v>102</v>
      </c>
      <c r="E3" s="11">
        <v>1</v>
      </c>
      <c r="F3" s="11" t="s">
        <v>181</v>
      </c>
    </row>
    <row r="4" spans="1:7" x14ac:dyDescent="0.2">
      <c r="A4" s="60">
        <v>38733</v>
      </c>
      <c r="B4" s="20" t="s">
        <v>6</v>
      </c>
      <c r="C4" s="20" t="s">
        <v>13</v>
      </c>
      <c r="D4" t="s">
        <v>293</v>
      </c>
      <c r="E4" s="11">
        <v>1</v>
      </c>
      <c r="F4" s="11" t="s">
        <v>149</v>
      </c>
    </row>
    <row r="5" spans="1:7" x14ac:dyDescent="0.2">
      <c r="A5" s="60">
        <v>38733</v>
      </c>
      <c r="B5" s="20" t="s">
        <v>6</v>
      </c>
      <c r="C5" s="20" t="s">
        <v>13</v>
      </c>
      <c r="D5" t="s">
        <v>292</v>
      </c>
      <c r="E5" s="11">
        <v>2</v>
      </c>
      <c r="F5" s="11" t="s">
        <v>221</v>
      </c>
    </row>
    <row r="6" spans="1:7" x14ac:dyDescent="0.2">
      <c r="A6" s="60">
        <v>38733</v>
      </c>
      <c r="B6" s="20" t="s">
        <v>6</v>
      </c>
      <c r="C6" s="20" t="s">
        <v>13</v>
      </c>
      <c r="D6" t="s">
        <v>102</v>
      </c>
      <c r="E6" s="11">
        <v>2</v>
      </c>
      <c r="F6" s="11" t="s">
        <v>258</v>
      </c>
    </row>
    <row r="7" spans="1:7" x14ac:dyDescent="0.2">
      <c r="A7" s="60">
        <v>38733</v>
      </c>
      <c r="B7" s="20" t="s">
        <v>6</v>
      </c>
      <c r="C7" s="20" t="s">
        <v>13</v>
      </c>
      <c r="D7" t="s">
        <v>227</v>
      </c>
      <c r="E7" s="11">
        <v>1</v>
      </c>
      <c r="F7" s="11" t="s">
        <v>194</v>
      </c>
    </row>
    <row r="8" spans="1:7" x14ac:dyDescent="0.2">
      <c r="A8" s="60">
        <v>38733</v>
      </c>
      <c r="B8" s="20" t="s">
        <v>6</v>
      </c>
      <c r="C8" s="20" t="s">
        <v>13</v>
      </c>
      <c r="D8" t="s">
        <v>107</v>
      </c>
      <c r="E8" s="11">
        <v>1</v>
      </c>
      <c r="F8" s="11" t="s">
        <v>150</v>
      </c>
    </row>
    <row r="9" spans="1:7" x14ac:dyDescent="0.2">
      <c r="A9" s="60">
        <v>38733</v>
      </c>
      <c r="B9" s="20" t="s">
        <v>6</v>
      </c>
      <c r="C9" s="20" t="s">
        <v>13</v>
      </c>
      <c r="D9" t="s">
        <v>130</v>
      </c>
      <c r="E9" s="11">
        <v>1</v>
      </c>
      <c r="F9" s="11" t="s">
        <v>271</v>
      </c>
    </row>
    <row r="10" spans="1:7" x14ac:dyDescent="0.2">
      <c r="A10" s="60">
        <v>38733</v>
      </c>
      <c r="B10" s="20" t="s">
        <v>6</v>
      </c>
      <c r="C10" s="20" t="s">
        <v>13</v>
      </c>
      <c r="D10" t="s">
        <v>97</v>
      </c>
      <c r="E10" s="11">
        <v>2</v>
      </c>
      <c r="F10" s="11" t="s">
        <v>234</v>
      </c>
    </row>
    <row r="11" spans="1:7" x14ac:dyDescent="0.2">
      <c r="A11" s="49">
        <v>38753</v>
      </c>
      <c r="B11" s="1" t="s">
        <v>147</v>
      </c>
      <c r="C11" s="11" t="s">
        <v>13</v>
      </c>
      <c r="D11" t="s">
        <v>295</v>
      </c>
      <c r="E11" s="11">
        <v>2</v>
      </c>
      <c r="F11" s="11" t="s">
        <v>294</v>
      </c>
      <c r="G11" t="s">
        <v>298</v>
      </c>
    </row>
    <row r="12" spans="1:7" x14ac:dyDescent="0.2">
      <c r="A12" s="49">
        <v>38753</v>
      </c>
      <c r="B12" s="1" t="s">
        <v>147</v>
      </c>
      <c r="C12" s="11" t="s">
        <v>13</v>
      </c>
      <c r="D12" t="s">
        <v>297</v>
      </c>
      <c r="E12" s="11">
        <v>3</v>
      </c>
      <c r="F12" s="11" t="s">
        <v>296</v>
      </c>
      <c r="G12" t="s">
        <v>298</v>
      </c>
    </row>
    <row r="13" spans="1:7" x14ac:dyDescent="0.2">
      <c r="A13" s="49">
        <v>38767</v>
      </c>
      <c r="B13" s="1" t="s">
        <v>15</v>
      </c>
      <c r="C13" s="11" t="s">
        <v>13</v>
      </c>
      <c r="D13" t="s">
        <v>299</v>
      </c>
      <c r="E13" s="11">
        <v>2</v>
      </c>
      <c r="F13" s="11" t="s">
        <v>300</v>
      </c>
    </row>
    <row r="14" spans="1:7" x14ac:dyDescent="0.2">
      <c r="A14" s="49">
        <v>38767</v>
      </c>
      <c r="B14" s="1" t="s">
        <v>15</v>
      </c>
      <c r="C14" s="11" t="s">
        <v>13</v>
      </c>
      <c r="D14" t="s">
        <v>102</v>
      </c>
      <c r="E14" s="11">
        <v>1</v>
      </c>
      <c r="F14" s="11" t="s">
        <v>181</v>
      </c>
    </row>
    <row r="15" spans="1:7" x14ac:dyDescent="0.2">
      <c r="A15" s="49">
        <v>38767</v>
      </c>
      <c r="B15" s="1" t="s">
        <v>15</v>
      </c>
      <c r="C15" s="11" t="s">
        <v>13</v>
      </c>
      <c r="D15" s="11" t="s">
        <v>103</v>
      </c>
      <c r="E15" s="11">
        <v>3</v>
      </c>
      <c r="F15" s="11" t="s">
        <v>222</v>
      </c>
    </row>
    <row r="16" spans="1:7" x14ac:dyDescent="0.2">
      <c r="A16" s="49">
        <v>38862</v>
      </c>
      <c r="B16" s="20" t="s">
        <v>6</v>
      </c>
      <c r="C16" s="11" t="s">
        <v>48</v>
      </c>
      <c r="D16" t="s">
        <v>299</v>
      </c>
      <c r="E16" s="11">
        <v>1</v>
      </c>
      <c r="F16" s="11" t="s">
        <v>300</v>
      </c>
    </row>
    <row r="17" spans="1:7" x14ac:dyDescent="0.2">
      <c r="A17" s="49">
        <v>38862</v>
      </c>
      <c r="B17" s="1" t="s">
        <v>15</v>
      </c>
      <c r="C17" s="11" t="s">
        <v>48</v>
      </c>
      <c r="D17" t="s">
        <v>299</v>
      </c>
      <c r="E17" s="11">
        <v>1</v>
      </c>
      <c r="F17" s="11" t="s">
        <v>300</v>
      </c>
    </row>
    <row r="18" spans="1:7" x14ac:dyDescent="0.2">
      <c r="A18" s="49">
        <v>38862</v>
      </c>
      <c r="B18" s="20" t="s">
        <v>6</v>
      </c>
      <c r="C18" s="11" t="s">
        <v>48</v>
      </c>
      <c r="D18" t="s">
        <v>99</v>
      </c>
      <c r="E18" s="11">
        <v>2</v>
      </c>
      <c r="F18" s="11" t="s">
        <v>208</v>
      </c>
    </row>
    <row r="19" spans="1:7" ht="15" x14ac:dyDescent="0.25">
      <c r="A19" s="49">
        <v>38872</v>
      </c>
      <c r="B19" s="101" t="s">
        <v>11</v>
      </c>
      <c r="C19" s="13" t="s">
        <v>196</v>
      </c>
      <c r="D19" s="11" t="s">
        <v>266</v>
      </c>
      <c r="E19" s="13">
        <v>2</v>
      </c>
      <c r="F19" s="11" t="s">
        <v>149</v>
      </c>
      <c r="G19" s="33"/>
    </row>
    <row r="20" spans="1:7" ht="15" x14ac:dyDescent="0.25">
      <c r="A20" s="49">
        <v>38942</v>
      </c>
      <c r="B20" s="101" t="s">
        <v>11</v>
      </c>
      <c r="C20" s="61" t="s">
        <v>274</v>
      </c>
      <c r="D20" s="11" t="s">
        <v>346</v>
      </c>
      <c r="E20" s="13">
        <v>1</v>
      </c>
      <c r="F20" s="11" t="s">
        <v>300</v>
      </c>
      <c r="G20" s="33" t="s">
        <v>273</v>
      </c>
    </row>
    <row r="21" spans="1:7" x14ac:dyDescent="0.2">
      <c r="A21" s="49">
        <v>38942</v>
      </c>
      <c r="B21" s="101" t="s">
        <v>11</v>
      </c>
      <c r="C21" s="61" t="s">
        <v>274</v>
      </c>
      <c r="D21" s="11" t="s">
        <v>99</v>
      </c>
      <c r="E21" s="13">
        <v>15</v>
      </c>
      <c r="F21" s="11" t="s">
        <v>194</v>
      </c>
    </row>
    <row r="22" spans="1:7" x14ac:dyDescent="0.2">
      <c r="A22" s="49">
        <v>38942</v>
      </c>
      <c r="B22" s="101" t="s">
        <v>11</v>
      </c>
      <c r="C22" s="61" t="s">
        <v>274</v>
      </c>
      <c r="D22" s="11" t="s">
        <v>99</v>
      </c>
      <c r="E22" s="13">
        <v>28</v>
      </c>
      <c r="F22" s="11" t="s">
        <v>208</v>
      </c>
    </row>
    <row r="23" spans="1:7" x14ac:dyDescent="0.2">
      <c r="A23" s="49">
        <v>38949</v>
      </c>
      <c r="B23" s="101" t="s">
        <v>11</v>
      </c>
      <c r="C23" s="61" t="s">
        <v>211</v>
      </c>
      <c r="D23" s="11" t="s">
        <v>266</v>
      </c>
      <c r="E23" s="13">
        <v>2</v>
      </c>
      <c r="F23" s="11" t="s">
        <v>149</v>
      </c>
    </row>
    <row r="24" spans="1:7" x14ac:dyDescent="0.2">
      <c r="A24" s="49">
        <v>38970</v>
      </c>
      <c r="B24" s="86" t="s">
        <v>11</v>
      </c>
      <c r="C24" s="61" t="s">
        <v>290</v>
      </c>
      <c r="D24" s="23" t="s">
        <v>130</v>
      </c>
      <c r="E24" s="66">
        <v>20</v>
      </c>
      <c r="F24" s="44" t="s">
        <v>129</v>
      </c>
    </row>
    <row r="25" spans="1:7" x14ac:dyDescent="0.2">
      <c r="A25" s="49">
        <v>38963</v>
      </c>
      <c r="B25" s="20" t="s">
        <v>6</v>
      </c>
      <c r="C25" s="11" t="s">
        <v>7</v>
      </c>
      <c r="D25" s="11" t="s">
        <v>103</v>
      </c>
      <c r="E25" s="11">
        <v>1</v>
      </c>
      <c r="F25" s="11" t="s">
        <v>222</v>
      </c>
    </row>
    <row r="26" spans="1:7" x14ac:dyDescent="0.2">
      <c r="A26" s="49">
        <v>38963</v>
      </c>
      <c r="B26" s="20" t="s">
        <v>6</v>
      </c>
      <c r="C26" s="11" t="s">
        <v>7</v>
      </c>
      <c r="D26" s="11" t="s">
        <v>97</v>
      </c>
      <c r="E26" s="11">
        <v>2</v>
      </c>
      <c r="F26" s="11" t="s">
        <v>192</v>
      </c>
    </row>
    <row r="27" spans="1:7" x14ac:dyDescent="0.2">
      <c r="A27" s="49">
        <v>38963</v>
      </c>
      <c r="B27" s="20" t="s">
        <v>6</v>
      </c>
      <c r="C27" s="11" t="s">
        <v>7</v>
      </c>
      <c r="D27" s="11" t="s">
        <v>301</v>
      </c>
      <c r="E27" s="11">
        <v>3</v>
      </c>
      <c r="F27" s="11" t="s">
        <v>225</v>
      </c>
    </row>
    <row r="28" spans="1:7" x14ac:dyDescent="0.2">
      <c r="A28" s="49">
        <v>38963</v>
      </c>
      <c r="B28" s="20" t="s">
        <v>6</v>
      </c>
      <c r="C28" s="11" t="s">
        <v>7</v>
      </c>
      <c r="D28" s="11" t="s">
        <v>97</v>
      </c>
      <c r="E28" s="11">
        <v>8</v>
      </c>
      <c r="F28" s="11" t="s">
        <v>234</v>
      </c>
    </row>
    <row r="29" spans="1:7" x14ac:dyDescent="0.2">
      <c r="A29" s="49">
        <v>38963</v>
      </c>
      <c r="B29" s="1" t="s">
        <v>15</v>
      </c>
      <c r="C29" s="11" t="s">
        <v>7</v>
      </c>
      <c r="D29" s="11" t="s">
        <v>97</v>
      </c>
      <c r="E29" s="11">
        <v>3</v>
      </c>
      <c r="F29" s="11" t="s">
        <v>192</v>
      </c>
    </row>
    <row r="30" spans="1:7" x14ac:dyDescent="0.2">
      <c r="A30" s="49"/>
      <c r="B30" s="1"/>
      <c r="C30" s="11"/>
    </row>
    <row r="31" spans="1:7" x14ac:dyDescent="0.2">
      <c r="A31" s="49"/>
    </row>
    <row r="32" spans="1:7" x14ac:dyDescent="0.2">
      <c r="A32" s="49"/>
    </row>
    <row r="33" spans="1:1" x14ac:dyDescent="0.2">
      <c r="A33" s="49"/>
    </row>
  </sheetData>
  <phoneticPr fontId="17" type="noConversion"/>
  <pageMargins left="0.78740157499999996" right="0.78740157499999996" top="0.984251969" bottom="0.984251969" header="0.4921259845" footer="0.4921259845"/>
  <pageSetup paperSize="9" scale="94" orientation="landscape" horizontalDpi="4294967293" verticalDpi="0" r:id="rId1"/>
  <headerFooter alignWithMargins="0">
    <oddHeader>&amp;CCie d'Arc de ROYE
Résultats 2006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82"/>
  <sheetViews>
    <sheetView topLeftCell="A43" zoomScale="85" workbookViewId="0">
      <selection activeCell="B19" sqref="B4:B19"/>
    </sheetView>
  </sheetViews>
  <sheetFormatPr baseColWidth="10" defaultRowHeight="12.75" x14ac:dyDescent="0.2"/>
  <cols>
    <col min="1" max="1" width="11.28515625" style="60" bestFit="1" customWidth="1"/>
    <col min="2" max="2" width="20" style="11" bestFit="1" customWidth="1"/>
    <col min="3" max="3" width="30.140625" style="11" bestFit="1" customWidth="1"/>
    <col min="4" max="4" width="19.85546875" style="11" bestFit="1" customWidth="1"/>
    <col min="5" max="5" width="16.7109375" style="11" customWidth="1"/>
    <col min="6" max="6" width="51.7109375" style="11" bestFit="1" customWidth="1"/>
  </cols>
  <sheetData>
    <row r="1" spans="1:7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  <c r="G1" s="14" t="s">
        <v>145</v>
      </c>
    </row>
    <row r="2" spans="1:7" x14ac:dyDescent="0.2">
      <c r="A2" s="60">
        <v>38508</v>
      </c>
      <c r="B2" s="20" t="s">
        <v>287</v>
      </c>
      <c r="C2" s="11" t="s">
        <v>288</v>
      </c>
      <c r="D2" s="11" t="s">
        <v>130</v>
      </c>
      <c r="E2" s="11">
        <v>2</v>
      </c>
      <c r="F2" s="11" t="s">
        <v>271</v>
      </c>
    </row>
    <row r="3" spans="1:7" x14ac:dyDescent="0.2">
      <c r="A3" s="60">
        <v>38515</v>
      </c>
      <c r="B3" s="1" t="s">
        <v>272</v>
      </c>
      <c r="C3" s="1" t="s">
        <v>289</v>
      </c>
      <c r="D3" s="11" t="s">
        <v>130</v>
      </c>
      <c r="E3" s="11">
        <v>2</v>
      </c>
      <c r="F3" s="11" t="s">
        <v>277</v>
      </c>
    </row>
    <row r="4" spans="1:7" ht="15" x14ac:dyDescent="0.25">
      <c r="A4" s="60">
        <v>38487</v>
      </c>
      <c r="B4" s="86" t="s">
        <v>11</v>
      </c>
      <c r="C4" s="12" t="s">
        <v>196</v>
      </c>
      <c r="D4" s="11" t="s">
        <v>266</v>
      </c>
      <c r="E4" s="66">
        <v>1</v>
      </c>
      <c r="F4" s="11" t="s">
        <v>149</v>
      </c>
      <c r="G4" s="33" t="s">
        <v>214</v>
      </c>
    </row>
    <row r="5" spans="1:7" ht="15" x14ac:dyDescent="0.25">
      <c r="A5" s="60">
        <v>38584</v>
      </c>
      <c r="B5" s="86" t="s">
        <v>11</v>
      </c>
      <c r="C5" s="12" t="s">
        <v>211</v>
      </c>
      <c r="D5" s="11" t="s">
        <v>266</v>
      </c>
      <c r="E5" s="66">
        <v>1</v>
      </c>
      <c r="F5" s="11" t="s">
        <v>149</v>
      </c>
      <c r="G5" s="33" t="s">
        <v>216</v>
      </c>
    </row>
    <row r="6" spans="1:7" ht="15" x14ac:dyDescent="0.25">
      <c r="A6" s="60">
        <v>38550</v>
      </c>
      <c r="B6" s="86" t="s">
        <v>11</v>
      </c>
      <c r="C6" s="69" t="s">
        <v>274</v>
      </c>
      <c r="D6" s="11" t="s">
        <v>275</v>
      </c>
      <c r="E6" s="66">
        <v>1</v>
      </c>
      <c r="F6" s="11" t="s">
        <v>189</v>
      </c>
      <c r="G6" s="33" t="s">
        <v>273</v>
      </c>
    </row>
    <row r="7" spans="1:7" ht="15" x14ac:dyDescent="0.25">
      <c r="A7" s="60">
        <v>38417</v>
      </c>
      <c r="B7" s="86" t="s">
        <v>11</v>
      </c>
      <c r="C7" s="12" t="s">
        <v>13</v>
      </c>
      <c r="D7" s="11" t="s">
        <v>227</v>
      </c>
      <c r="E7" s="66">
        <v>2</v>
      </c>
      <c r="F7" s="53" t="s">
        <v>194</v>
      </c>
      <c r="G7" s="33" t="s">
        <v>329</v>
      </c>
    </row>
    <row r="8" spans="1:7" x14ac:dyDescent="0.2">
      <c r="A8" s="60">
        <v>38487</v>
      </c>
      <c r="B8" s="86" t="s">
        <v>11</v>
      </c>
      <c r="C8" s="12" t="s">
        <v>196</v>
      </c>
      <c r="D8" s="11" t="s">
        <v>267</v>
      </c>
      <c r="E8" s="66">
        <v>4</v>
      </c>
      <c r="F8" s="11" t="s">
        <v>265</v>
      </c>
    </row>
    <row r="9" spans="1:7" x14ac:dyDescent="0.2">
      <c r="A9" s="60">
        <v>38599</v>
      </c>
      <c r="B9" s="86" t="s">
        <v>11</v>
      </c>
      <c r="C9" s="69" t="s">
        <v>276</v>
      </c>
      <c r="D9" s="11" t="s">
        <v>233</v>
      </c>
      <c r="E9" s="66">
        <v>4</v>
      </c>
      <c r="F9" s="11" t="s">
        <v>189</v>
      </c>
    </row>
    <row r="10" spans="1:7" x14ac:dyDescent="0.2">
      <c r="A10" s="60">
        <v>38627</v>
      </c>
      <c r="B10" s="86" t="s">
        <v>11</v>
      </c>
      <c r="C10" s="1" t="s">
        <v>7</v>
      </c>
      <c r="D10" s="11" t="s">
        <v>260</v>
      </c>
      <c r="E10" s="66">
        <v>9</v>
      </c>
      <c r="F10" s="11" t="s">
        <v>234</v>
      </c>
    </row>
    <row r="11" spans="1:7" x14ac:dyDescent="0.2">
      <c r="A11" s="60">
        <v>38599</v>
      </c>
      <c r="B11" s="86" t="s">
        <v>11</v>
      </c>
      <c r="C11" s="69" t="s">
        <v>276</v>
      </c>
      <c r="D11" s="11" t="s">
        <v>103</v>
      </c>
      <c r="E11" s="66">
        <v>11</v>
      </c>
      <c r="F11" s="11" t="s">
        <v>238</v>
      </c>
    </row>
    <row r="12" spans="1:7" x14ac:dyDescent="0.2">
      <c r="A12" s="60">
        <v>38550</v>
      </c>
      <c r="B12" s="86" t="s">
        <v>11</v>
      </c>
      <c r="C12" s="69" t="s">
        <v>274</v>
      </c>
      <c r="D12" s="11" t="s">
        <v>227</v>
      </c>
      <c r="E12" s="66">
        <v>13</v>
      </c>
      <c r="F12" s="11" t="s">
        <v>194</v>
      </c>
    </row>
    <row r="13" spans="1:7" x14ac:dyDescent="0.2">
      <c r="A13" s="60">
        <v>38417</v>
      </c>
      <c r="B13" s="101" t="s">
        <v>11</v>
      </c>
      <c r="C13" s="13" t="s">
        <v>13</v>
      </c>
      <c r="D13" s="11" t="s">
        <v>259</v>
      </c>
      <c r="E13" s="66">
        <v>13</v>
      </c>
      <c r="F13" s="53" t="s">
        <v>150</v>
      </c>
    </row>
    <row r="14" spans="1:7" x14ac:dyDescent="0.2">
      <c r="A14" s="60">
        <v>38627</v>
      </c>
      <c r="B14" s="101" t="s">
        <v>11</v>
      </c>
      <c r="C14" s="11" t="s">
        <v>281</v>
      </c>
      <c r="D14" s="11" t="s">
        <v>279</v>
      </c>
      <c r="E14" s="66">
        <v>14</v>
      </c>
      <c r="F14" s="11" t="s">
        <v>238</v>
      </c>
    </row>
    <row r="15" spans="1:7" x14ac:dyDescent="0.2">
      <c r="A15" s="60">
        <v>38599</v>
      </c>
      <c r="B15" s="101" t="s">
        <v>11</v>
      </c>
      <c r="C15" s="61" t="s">
        <v>276</v>
      </c>
      <c r="D15" s="11" t="s">
        <v>259</v>
      </c>
      <c r="E15" s="66">
        <v>21</v>
      </c>
      <c r="F15" s="11" t="s">
        <v>150</v>
      </c>
    </row>
    <row r="16" spans="1:7" x14ac:dyDescent="0.2">
      <c r="A16" s="60">
        <v>38627</v>
      </c>
      <c r="B16" s="101" t="s">
        <v>11</v>
      </c>
      <c r="C16" s="11" t="s">
        <v>7</v>
      </c>
      <c r="D16" s="11" t="s">
        <v>104</v>
      </c>
      <c r="E16" s="66">
        <v>23</v>
      </c>
      <c r="F16" s="11" t="s">
        <v>193</v>
      </c>
    </row>
    <row r="17" spans="1:7" x14ac:dyDescent="0.2">
      <c r="A17" s="60">
        <v>38620</v>
      </c>
      <c r="B17" s="101" t="s">
        <v>11</v>
      </c>
      <c r="C17" s="61" t="s">
        <v>290</v>
      </c>
      <c r="D17" s="23" t="s">
        <v>130</v>
      </c>
      <c r="E17" s="66">
        <v>23</v>
      </c>
      <c r="F17" s="44" t="s">
        <v>129</v>
      </c>
    </row>
    <row r="18" spans="1:7" x14ac:dyDescent="0.2">
      <c r="A18" s="60">
        <v>38550</v>
      </c>
      <c r="B18" s="101" t="s">
        <v>11</v>
      </c>
      <c r="C18" s="61" t="s">
        <v>274</v>
      </c>
      <c r="D18" s="11" t="s">
        <v>99</v>
      </c>
      <c r="E18" s="66">
        <v>27</v>
      </c>
      <c r="F18" s="11" t="s">
        <v>208</v>
      </c>
    </row>
    <row r="19" spans="1:7" x14ac:dyDescent="0.2">
      <c r="A19" s="60">
        <v>38627</v>
      </c>
      <c r="B19" s="101" t="s">
        <v>11</v>
      </c>
      <c r="C19" s="11" t="s">
        <v>7</v>
      </c>
      <c r="D19" s="11" t="s">
        <v>103</v>
      </c>
      <c r="E19" s="66">
        <v>32</v>
      </c>
      <c r="F19" s="11" t="s">
        <v>222</v>
      </c>
    </row>
    <row r="20" spans="1:7" x14ac:dyDescent="0.2">
      <c r="A20" s="60">
        <v>38389</v>
      </c>
      <c r="B20" s="1" t="s">
        <v>147</v>
      </c>
      <c r="C20" s="11" t="s">
        <v>13</v>
      </c>
      <c r="D20" s="11" t="s">
        <v>177</v>
      </c>
      <c r="E20" s="11">
        <v>1</v>
      </c>
      <c r="F20" s="11" t="s">
        <v>264</v>
      </c>
      <c r="G20" t="s">
        <v>263</v>
      </c>
    </row>
    <row r="21" spans="1:7" x14ac:dyDescent="0.2">
      <c r="A21" s="60">
        <v>38655</v>
      </c>
      <c r="B21" s="68" t="s">
        <v>278</v>
      </c>
      <c r="C21" s="63" t="s">
        <v>280</v>
      </c>
      <c r="D21" s="62" t="s">
        <v>286</v>
      </c>
      <c r="E21" s="11">
        <v>8</v>
      </c>
      <c r="F21" s="11" t="s">
        <v>149</v>
      </c>
    </row>
    <row r="22" spans="1:7" x14ac:dyDescent="0.2">
      <c r="A22" s="60">
        <v>38410</v>
      </c>
      <c r="B22" s="11" t="s">
        <v>15</v>
      </c>
      <c r="C22" s="11" t="s">
        <v>196</v>
      </c>
      <c r="D22" s="11" t="s">
        <v>228</v>
      </c>
      <c r="E22" s="11">
        <v>1</v>
      </c>
      <c r="F22" s="11" t="s">
        <v>149</v>
      </c>
    </row>
    <row r="23" spans="1:7" x14ac:dyDescent="0.2">
      <c r="A23" s="60">
        <v>38403</v>
      </c>
      <c r="B23" s="11" t="s">
        <v>15</v>
      </c>
      <c r="C23" s="11" t="s">
        <v>13</v>
      </c>
      <c r="D23" s="11" t="s">
        <v>227</v>
      </c>
      <c r="E23" s="11">
        <v>1</v>
      </c>
      <c r="F23" s="11" t="s">
        <v>194</v>
      </c>
    </row>
    <row r="24" spans="1:7" x14ac:dyDescent="0.2">
      <c r="A24" s="60">
        <v>38599</v>
      </c>
      <c r="B24" s="21" t="s">
        <v>15</v>
      </c>
      <c r="C24" s="11" t="s">
        <v>7</v>
      </c>
      <c r="D24" s="11" t="s">
        <v>227</v>
      </c>
      <c r="E24" s="11">
        <v>1</v>
      </c>
      <c r="F24" s="11" t="s">
        <v>194</v>
      </c>
    </row>
    <row r="25" spans="1:7" x14ac:dyDescent="0.2">
      <c r="A25" s="60">
        <v>38477</v>
      </c>
      <c r="B25" s="11" t="s">
        <v>15</v>
      </c>
      <c r="C25" s="11" t="s">
        <v>48</v>
      </c>
      <c r="D25" s="11" t="s">
        <v>103</v>
      </c>
      <c r="E25" s="11">
        <v>1</v>
      </c>
      <c r="F25" s="11" t="s">
        <v>238</v>
      </c>
    </row>
    <row r="26" spans="1:7" x14ac:dyDescent="0.2">
      <c r="A26" s="60">
        <v>38477</v>
      </c>
      <c r="B26" s="11" t="s">
        <v>15</v>
      </c>
      <c r="C26" s="11" t="s">
        <v>48</v>
      </c>
      <c r="D26" s="11" t="s">
        <v>233</v>
      </c>
      <c r="E26" s="11">
        <v>1</v>
      </c>
      <c r="F26" s="11" t="s">
        <v>189</v>
      </c>
    </row>
    <row r="27" spans="1:7" x14ac:dyDescent="0.2">
      <c r="A27" s="60">
        <v>38477</v>
      </c>
      <c r="B27" s="11" t="s">
        <v>15</v>
      </c>
      <c r="C27" s="11" t="s">
        <v>48</v>
      </c>
      <c r="D27" s="11" t="s">
        <v>259</v>
      </c>
      <c r="E27" s="11">
        <v>1</v>
      </c>
      <c r="F27" s="11" t="s">
        <v>150</v>
      </c>
    </row>
    <row r="28" spans="1:7" x14ac:dyDescent="0.2">
      <c r="A28" s="60">
        <v>38529</v>
      </c>
      <c r="B28" s="21" t="s">
        <v>15</v>
      </c>
      <c r="C28" s="11" t="s">
        <v>51</v>
      </c>
      <c r="D28" s="11" t="s">
        <v>103</v>
      </c>
      <c r="E28" s="11">
        <v>2</v>
      </c>
      <c r="F28" s="11" t="s">
        <v>222</v>
      </c>
    </row>
    <row r="29" spans="1:7" x14ac:dyDescent="0.2">
      <c r="A29" s="60">
        <v>38599</v>
      </c>
      <c r="B29" s="20" t="s">
        <v>15</v>
      </c>
      <c r="C29" s="11" t="s">
        <v>7</v>
      </c>
      <c r="D29" s="11" t="s">
        <v>103</v>
      </c>
      <c r="E29" s="11">
        <v>2</v>
      </c>
      <c r="F29" s="11" t="s">
        <v>222</v>
      </c>
    </row>
    <row r="30" spans="1:7" x14ac:dyDescent="0.2">
      <c r="A30" s="60">
        <v>38599</v>
      </c>
      <c r="B30" s="20" t="s">
        <v>15</v>
      </c>
      <c r="C30" s="11" t="s">
        <v>7</v>
      </c>
      <c r="D30" s="11" t="s">
        <v>261</v>
      </c>
      <c r="E30" s="11">
        <v>2</v>
      </c>
      <c r="F30" s="11" t="s">
        <v>221</v>
      </c>
    </row>
    <row r="31" spans="1:7" x14ac:dyDescent="0.2">
      <c r="A31" s="60">
        <v>38599</v>
      </c>
      <c r="B31" s="20" t="s">
        <v>15</v>
      </c>
      <c r="C31" s="11" t="s">
        <v>7</v>
      </c>
      <c r="D31" s="11" t="s">
        <v>104</v>
      </c>
      <c r="E31" s="11">
        <v>2</v>
      </c>
      <c r="F31" s="11" t="s">
        <v>193</v>
      </c>
    </row>
    <row r="32" spans="1:7" x14ac:dyDescent="0.2">
      <c r="A32" s="60">
        <v>38477</v>
      </c>
      <c r="B32" s="1" t="s">
        <v>15</v>
      </c>
      <c r="C32" s="11" t="s">
        <v>48</v>
      </c>
      <c r="D32" s="11" t="s">
        <v>227</v>
      </c>
      <c r="E32" s="11">
        <v>2</v>
      </c>
      <c r="F32" s="11" t="s">
        <v>194</v>
      </c>
    </row>
    <row r="33" spans="1:6" x14ac:dyDescent="0.2">
      <c r="A33" s="60">
        <v>38403</v>
      </c>
      <c r="B33" s="1" t="s">
        <v>15</v>
      </c>
      <c r="C33" s="11" t="s">
        <v>13</v>
      </c>
      <c r="D33" s="11" t="s">
        <v>103</v>
      </c>
      <c r="E33" s="11">
        <v>3</v>
      </c>
      <c r="F33" s="11" t="s">
        <v>222</v>
      </c>
    </row>
    <row r="34" spans="1:6" x14ac:dyDescent="0.2">
      <c r="A34" s="60">
        <v>38599</v>
      </c>
      <c r="B34" s="20" t="s">
        <v>15</v>
      </c>
      <c r="C34" s="11" t="s">
        <v>7</v>
      </c>
      <c r="D34" s="11" t="s">
        <v>102</v>
      </c>
      <c r="E34" s="11">
        <v>3</v>
      </c>
      <c r="F34" s="11" t="s">
        <v>181</v>
      </c>
    </row>
    <row r="35" spans="1:6" x14ac:dyDescent="0.2">
      <c r="A35" s="60">
        <v>38477</v>
      </c>
      <c r="B35" s="1" t="s">
        <v>15</v>
      </c>
      <c r="C35" s="11" t="s">
        <v>48</v>
      </c>
      <c r="D35" s="11" t="s">
        <v>104</v>
      </c>
      <c r="E35" s="11">
        <v>3</v>
      </c>
      <c r="F35" s="11" t="s">
        <v>193</v>
      </c>
    </row>
    <row r="36" spans="1:6" x14ac:dyDescent="0.2">
      <c r="A36" s="60">
        <v>38403</v>
      </c>
      <c r="B36" s="1" t="s">
        <v>15</v>
      </c>
      <c r="C36" s="1" t="s">
        <v>13</v>
      </c>
      <c r="D36" s="11" t="s">
        <v>104</v>
      </c>
      <c r="E36" s="11">
        <v>4</v>
      </c>
      <c r="F36" s="11" t="s">
        <v>193</v>
      </c>
    </row>
    <row r="37" spans="1:6" x14ac:dyDescent="0.2">
      <c r="A37" s="60">
        <v>38403</v>
      </c>
      <c r="B37" s="1" t="s">
        <v>15</v>
      </c>
      <c r="C37" s="11" t="s">
        <v>13</v>
      </c>
      <c r="D37" s="11" t="s">
        <v>261</v>
      </c>
      <c r="E37" s="11">
        <v>6</v>
      </c>
      <c r="F37" s="11" t="s">
        <v>221</v>
      </c>
    </row>
    <row r="38" spans="1:6" x14ac:dyDescent="0.2">
      <c r="A38" s="60">
        <v>38403</v>
      </c>
      <c r="B38" s="1" t="s">
        <v>15</v>
      </c>
      <c r="C38" s="11" t="s">
        <v>13</v>
      </c>
      <c r="D38" s="11" t="s">
        <v>260</v>
      </c>
      <c r="E38" s="11">
        <v>6</v>
      </c>
      <c r="F38" s="11" t="s">
        <v>234</v>
      </c>
    </row>
    <row r="39" spans="1:6" x14ac:dyDescent="0.2">
      <c r="A39" s="60">
        <v>38403</v>
      </c>
      <c r="B39" s="1" t="s">
        <v>15</v>
      </c>
      <c r="C39" s="11" t="s">
        <v>13</v>
      </c>
      <c r="D39" s="11" t="s">
        <v>99</v>
      </c>
      <c r="E39" s="11">
        <v>6</v>
      </c>
      <c r="F39" s="11" t="s">
        <v>208</v>
      </c>
    </row>
    <row r="40" spans="1:6" x14ac:dyDescent="0.2">
      <c r="A40" s="60">
        <v>38487</v>
      </c>
      <c r="B40" s="20" t="s">
        <v>6</v>
      </c>
      <c r="C40" s="11" t="s">
        <v>268</v>
      </c>
      <c r="D40" s="11" t="s">
        <v>103</v>
      </c>
      <c r="E40" s="11">
        <v>1</v>
      </c>
      <c r="F40" s="11" t="s">
        <v>222</v>
      </c>
    </row>
    <row r="41" spans="1:6" x14ac:dyDescent="0.2">
      <c r="A41" s="60">
        <v>38528</v>
      </c>
      <c r="B41" s="20" t="s">
        <v>6</v>
      </c>
      <c r="C41" s="11" t="s">
        <v>16</v>
      </c>
      <c r="D41" s="11" t="s">
        <v>103</v>
      </c>
      <c r="E41" s="11">
        <v>1</v>
      </c>
      <c r="F41" s="11" t="s">
        <v>222</v>
      </c>
    </row>
    <row r="42" spans="1:6" x14ac:dyDescent="0.2">
      <c r="A42" s="60">
        <v>38528</v>
      </c>
      <c r="B42" s="20" t="s">
        <v>6</v>
      </c>
      <c r="C42" s="1" t="s">
        <v>51</v>
      </c>
      <c r="D42" s="11" t="s">
        <v>103</v>
      </c>
      <c r="E42" s="11">
        <v>1</v>
      </c>
      <c r="F42" s="11" t="s">
        <v>222</v>
      </c>
    </row>
    <row r="43" spans="1:6" x14ac:dyDescent="0.2">
      <c r="A43" s="60">
        <v>38599</v>
      </c>
      <c r="B43" s="21" t="s">
        <v>6</v>
      </c>
      <c r="C43" s="11" t="s">
        <v>7</v>
      </c>
      <c r="D43" s="11" t="s">
        <v>103</v>
      </c>
      <c r="E43" s="11">
        <v>1</v>
      </c>
      <c r="F43" s="11" t="s">
        <v>222</v>
      </c>
    </row>
    <row r="44" spans="1:6" x14ac:dyDescent="0.2">
      <c r="A44" s="60">
        <v>38599</v>
      </c>
      <c r="B44" s="20" t="s">
        <v>6</v>
      </c>
      <c r="C44" s="11" t="s">
        <v>7</v>
      </c>
      <c r="D44" s="11" t="s">
        <v>102</v>
      </c>
      <c r="E44" s="11">
        <v>1</v>
      </c>
      <c r="F44" s="11" t="s">
        <v>181</v>
      </c>
    </row>
    <row r="45" spans="1:6" x14ac:dyDescent="0.2">
      <c r="A45" s="60">
        <v>38368</v>
      </c>
      <c r="B45" s="20" t="s">
        <v>6</v>
      </c>
      <c r="C45" s="21" t="s">
        <v>13</v>
      </c>
      <c r="D45" s="11" t="s">
        <v>228</v>
      </c>
      <c r="E45" s="11">
        <v>1</v>
      </c>
      <c r="F45" s="11" t="s">
        <v>149</v>
      </c>
    </row>
    <row r="46" spans="1:6" x14ac:dyDescent="0.2">
      <c r="A46" s="60">
        <v>38410</v>
      </c>
      <c r="B46" s="1" t="s">
        <v>6</v>
      </c>
      <c r="C46" s="11" t="s">
        <v>196</v>
      </c>
      <c r="D46" s="11" t="s">
        <v>228</v>
      </c>
      <c r="E46" s="11">
        <v>1</v>
      </c>
      <c r="F46" s="11" t="s">
        <v>149</v>
      </c>
    </row>
    <row r="47" spans="1:6" x14ac:dyDescent="0.2">
      <c r="A47" s="60">
        <v>38487</v>
      </c>
      <c r="B47" s="20" t="s">
        <v>6</v>
      </c>
      <c r="C47" s="11" t="s">
        <v>268</v>
      </c>
      <c r="D47" s="11" t="s">
        <v>261</v>
      </c>
      <c r="E47" s="11">
        <v>1</v>
      </c>
      <c r="F47" s="11" t="s">
        <v>221</v>
      </c>
    </row>
    <row r="48" spans="1:6" x14ac:dyDescent="0.2">
      <c r="A48" s="60">
        <v>38599</v>
      </c>
      <c r="B48" s="20" t="s">
        <v>6</v>
      </c>
      <c r="C48" s="11" t="s">
        <v>7</v>
      </c>
      <c r="D48" s="11" t="s">
        <v>261</v>
      </c>
      <c r="E48" s="11">
        <v>1</v>
      </c>
      <c r="F48" s="11" t="s">
        <v>221</v>
      </c>
    </row>
    <row r="49" spans="1:6" x14ac:dyDescent="0.2">
      <c r="A49" s="60">
        <v>38368</v>
      </c>
      <c r="B49" s="20" t="s">
        <v>6</v>
      </c>
      <c r="C49" s="21" t="s">
        <v>13</v>
      </c>
      <c r="D49" s="11" t="s">
        <v>104</v>
      </c>
      <c r="E49" s="11">
        <v>1</v>
      </c>
      <c r="F49" s="11" t="s">
        <v>193</v>
      </c>
    </row>
    <row r="50" spans="1:6" x14ac:dyDescent="0.2">
      <c r="A50" s="60">
        <v>38487</v>
      </c>
      <c r="B50" s="20" t="s">
        <v>6</v>
      </c>
      <c r="C50" s="11" t="s">
        <v>268</v>
      </c>
      <c r="D50" s="11" t="s">
        <v>104</v>
      </c>
      <c r="E50" s="11">
        <v>1</v>
      </c>
      <c r="F50" s="11" t="s">
        <v>193</v>
      </c>
    </row>
    <row r="51" spans="1:6" x14ac:dyDescent="0.2">
      <c r="A51" s="60">
        <v>38501</v>
      </c>
      <c r="B51" s="20" t="s">
        <v>6</v>
      </c>
      <c r="C51" s="11" t="s">
        <v>48</v>
      </c>
      <c r="D51" s="11" t="s">
        <v>104</v>
      </c>
      <c r="E51" s="11">
        <v>1</v>
      </c>
      <c r="F51" s="11" t="s">
        <v>193</v>
      </c>
    </row>
    <row r="52" spans="1:6" x14ac:dyDescent="0.2">
      <c r="A52" s="60">
        <v>38599</v>
      </c>
      <c r="B52" s="20" t="s">
        <v>6</v>
      </c>
      <c r="C52" s="11" t="s">
        <v>7</v>
      </c>
      <c r="D52" s="11" t="s">
        <v>104</v>
      </c>
      <c r="E52" s="11">
        <v>1</v>
      </c>
      <c r="F52" s="11" t="s">
        <v>193</v>
      </c>
    </row>
    <row r="53" spans="1:6" x14ac:dyDescent="0.2">
      <c r="A53" s="60">
        <v>38487</v>
      </c>
      <c r="B53" s="20" t="s">
        <v>6</v>
      </c>
      <c r="C53" s="11" t="s">
        <v>268</v>
      </c>
      <c r="D53" s="11" t="s">
        <v>260</v>
      </c>
      <c r="E53" s="11">
        <v>1</v>
      </c>
      <c r="F53" s="11" t="s">
        <v>234</v>
      </c>
    </row>
    <row r="54" spans="1:6" x14ac:dyDescent="0.2">
      <c r="A54" s="60">
        <v>38599</v>
      </c>
      <c r="B54" s="20" t="s">
        <v>6</v>
      </c>
      <c r="C54" s="11" t="s">
        <v>7</v>
      </c>
      <c r="D54" s="11" t="s">
        <v>260</v>
      </c>
      <c r="E54" s="11">
        <v>1</v>
      </c>
      <c r="F54" s="11" t="s">
        <v>234</v>
      </c>
    </row>
    <row r="55" spans="1:6" x14ac:dyDescent="0.2">
      <c r="A55" s="60">
        <v>38368</v>
      </c>
      <c r="B55" s="20" t="s">
        <v>6</v>
      </c>
      <c r="C55" s="21" t="s">
        <v>13</v>
      </c>
      <c r="D55" s="11" t="s">
        <v>227</v>
      </c>
      <c r="E55" s="11">
        <v>1</v>
      </c>
      <c r="F55" s="11" t="s">
        <v>194</v>
      </c>
    </row>
    <row r="56" spans="1:6" x14ac:dyDescent="0.2">
      <c r="A56" s="60">
        <v>38501</v>
      </c>
      <c r="B56" s="20" t="s">
        <v>6</v>
      </c>
      <c r="C56" s="11" t="s">
        <v>48</v>
      </c>
      <c r="D56" s="11" t="s">
        <v>227</v>
      </c>
      <c r="E56" s="11">
        <v>1</v>
      </c>
      <c r="F56" s="11" t="s">
        <v>194</v>
      </c>
    </row>
    <row r="57" spans="1:6" x14ac:dyDescent="0.2">
      <c r="A57" s="60">
        <v>38599</v>
      </c>
      <c r="B57" s="20" t="s">
        <v>6</v>
      </c>
      <c r="C57" s="11" t="s">
        <v>7</v>
      </c>
      <c r="D57" s="11" t="s">
        <v>227</v>
      </c>
      <c r="E57" s="11">
        <v>1</v>
      </c>
      <c r="F57" s="11" t="s">
        <v>194</v>
      </c>
    </row>
    <row r="58" spans="1:6" x14ac:dyDescent="0.2">
      <c r="A58" s="60">
        <v>38368</v>
      </c>
      <c r="B58" s="20" t="s">
        <v>6</v>
      </c>
      <c r="C58" s="21" t="s">
        <v>13</v>
      </c>
      <c r="D58" s="11" t="s">
        <v>103</v>
      </c>
      <c r="E58" s="11">
        <v>1</v>
      </c>
      <c r="F58" s="11" t="s">
        <v>238</v>
      </c>
    </row>
    <row r="59" spans="1:6" x14ac:dyDescent="0.2">
      <c r="A59" s="60">
        <v>38501</v>
      </c>
      <c r="B59" s="20" t="s">
        <v>6</v>
      </c>
      <c r="C59" s="11" t="s">
        <v>48</v>
      </c>
      <c r="D59" s="11" t="s">
        <v>233</v>
      </c>
      <c r="E59" s="11">
        <v>1</v>
      </c>
      <c r="F59" s="11" t="s">
        <v>189</v>
      </c>
    </row>
    <row r="60" spans="1:6" x14ac:dyDescent="0.2">
      <c r="A60" s="60">
        <v>38368</v>
      </c>
      <c r="B60" s="20" t="s">
        <v>6</v>
      </c>
      <c r="C60" s="21" t="s">
        <v>13</v>
      </c>
      <c r="D60" s="11" t="s">
        <v>259</v>
      </c>
      <c r="E60" s="11">
        <v>1</v>
      </c>
      <c r="F60" s="11" t="s">
        <v>150</v>
      </c>
    </row>
    <row r="61" spans="1:6" x14ac:dyDescent="0.2">
      <c r="A61" s="60">
        <v>38501</v>
      </c>
      <c r="B61" s="20" t="s">
        <v>6</v>
      </c>
      <c r="C61" s="11" t="s">
        <v>48</v>
      </c>
      <c r="D61" s="11" t="s">
        <v>259</v>
      </c>
      <c r="E61" s="11">
        <v>1</v>
      </c>
      <c r="F61" s="11" t="s">
        <v>150</v>
      </c>
    </row>
    <row r="62" spans="1:6" x14ac:dyDescent="0.2">
      <c r="A62" s="60">
        <v>38528</v>
      </c>
      <c r="B62" s="20" t="s">
        <v>6</v>
      </c>
      <c r="C62" s="11" t="s">
        <v>51</v>
      </c>
      <c r="D62" s="11" t="s">
        <v>259</v>
      </c>
      <c r="E62" s="11">
        <v>1</v>
      </c>
      <c r="F62" s="11" t="s">
        <v>150</v>
      </c>
    </row>
    <row r="63" spans="1:6" x14ac:dyDescent="0.2">
      <c r="A63" s="60">
        <v>38368</v>
      </c>
      <c r="B63" s="20" t="s">
        <v>6</v>
      </c>
      <c r="C63" s="21" t="s">
        <v>13</v>
      </c>
      <c r="D63" s="11" t="s">
        <v>261</v>
      </c>
      <c r="E63" s="11">
        <v>2</v>
      </c>
      <c r="F63" s="11" t="s">
        <v>221</v>
      </c>
    </row>
    <row r="64" spans="1:6" x14ac:dyDescent="0.2">
      <c r="A64" s="60">
        <v>38528</v>
      </c>
      <c r="B64" s="20" t="s">
        <v>6</v>
      </c>
      <c r="C64" s="11" t="s">
        <v>16</v>
      </c>
      <c r="D64" s="11" t="s">
        <v>257</v>
      </c>
      <c r="E64" s="11">
        <v>2</v>
      </c>
      <c r="F64" s="11" t="s">
        <v>258</v>
      </c>
    </row>
    <row r="65" spans="1:6" x14ac:dyDescent="0.2">
      <c r="A65" s="60">
        <v>38368</v>
      </c>
      <c r="B65" s="20" t="s">
        <v>6</v>
      </c>
      <c r="C65" s="21" t="s">
        <v>13</v>
      </c>
      <c r="D65" s="11" t="s">
        <v>260</v>
      </c>
      <c r="E65" s="11">
        <v>2</v>
      </c>
      <c r="F65" s="11" t="s">
        <v>234</v>
      </c>
    </row>
    <row r="66" spans="1:6" x14ac:dyDescent="0.2">
      <c r="A66" s="60">
        <v>38368</v>
      </c>
      <c r="B66" s="20" t="s">
        <v>6</v>
      </c>
      <c r="C66" s="21" t="s">
        <v>13</v>
      </c>
      <c r="D66" s="11" t="s">
        <v>99</v>
      </c>
      <c r="E66" s="11">
        <v>2</v>
      </c>
      <c r="F66" s="11" t="s">
        <v>208</v>
      </c>
    </row>
    <row r="67" spans="1:6" x14ac:dyDescent="0.2">
      <c r="A67" s="60">
        <v>38501</v>
      </c>
      <c r="B67" s="20" t="s">
        <v>6</v>
      </c>
      <c r="C67" s="11" t="s">
        <v>48</v>
      </c>
      <c r="D67" s="11" t="s">
        <v>99</v>
      </c>
      <c r="E67" s="11">
        <v>2</v>
      </c>
      <c r="F67" s="11" t="s">
        <v>208</v>
      </c>
    </row>
    <row r="68" spans="1:6" x14ac:dyDescent="0.2">
      <c r="A68" s="60">
        <v>38599</v>
      </c>
      <c r="B68" s="20" t="s">
        <v>6</v>
      </c>
      <c r="C68" s="11" t="s">
        <v>7</v>
      </c>
      <c r="D68" s="11" t="s">
        <v>99</v>
      </c>
      <c r="E68" s="11">
        <v>2</v>
      </c>
      <c r="F68" s="11" t="s">
        <v>208</v>
      </c>
    </row>
    <row r="69" spans="1:6" x14ac:dyDescent="0.2">
      <c r="A69" s="60">
        <v>38494</v>
      </c>
      <c r="B69" s="20" t="s">
        <v>6</v>
      </c>
      <c r="C69" s="21" t="s">
        <v>291</v>
      </c>
      <c r="D69" s="11" t="s">
        <v>130</v>
      </c>
      <c r="E69" s="11">
        <v>2</v>
      </c>
      <c r="F69" s="11" t="s">
        <v>270</v>
      </c>
    </row>
    <row r="70" spans="1:6" x14ac:dyDescent="0.2">
      <c r="A70" s="60">
        <v>38368</v>
      </c>
      <c r="B70" s="20" t="s">
        <v>6</v>
      </c>
      <c r="C70" s="21" t="s">
        <v>13</v>
      </c>
      <c r="D70" s="11" t="s">
        <v>103</v>
      </c>
      <c r="E70" s="11">
        <v>3</v>
      </c>
      <c r="F70" s="11" t="s">
        <v>222</v>
      </c>
    </row>
    <row r="71" spans="1:6" x14ac:dyDescent="0.2">
      <c r="A71" s="60">
        <v>38368</v>
      </c>
      <c r="B71" s="20" t="s">
        <v>6</v>
      </c>
      <c r="C71" s="21" t="s">
        <v>13</v>
      </c>
      <c r="D71" s="11" t="s">
        <v>257</v>
      </c>
      <c r="E71" s="11">
        <v>3</v>
      </c>
      <c r="F71" s="11" t="s">
        <v>258</v>
      </c>
    </row>
    <row r="72" spans="1:6" x14ac:dyDescent="0.2">
      <c r="A72" s="60">
        <v>38528</v>
      </c>
      <c r="B72" s="20" t="s">
        <v>6</v>
      </c>
      <c r="C72" s="11" t="s">
        <v>16</v>
      </c>
      <c r="D72" s="11" t="s">
        <v>260</v>
      </c>
      <c r="E72" s="11">
        <v>3</v>
      </c>
      <c r="F72" s="11" t="s">
        <v>234</v>
      </c>
    </row>
    <row r="73" spans="1:6" x14ac:dyDescent="0.2">
      <c r="A73" s="60">
        <v>38368</v>
      </c>
      <c r="B73" s="20" t="s">
        <v>6</v>
      </c>
      <c r="C73" s="21" t="s">
        <v>13</v>
      </c>
      <c r="D73" s="11" t="s">
        <v>262</v>
      </c>
      <c r="E73" s="11">
        <v>3</v>
      </c>
      <c r="F73" s="11" t="s">
        <v>225</v>
      </c>
    </row>
    <row r="74" spans="1:6" x14ac:dyDescent="0.2">
      <c r="A74" s="60">
        <v>38487</v>
      </c>
      <c r="B74" s="21" t="s">
        <v>6</v>
      </c>
      <c r="C74" s="11" t="s">
        <v>268</v>
      </c>
      <c r="D74" s="11" t="s">
        <v>259</v>
      </c>
      <c r="E74" s="11">
        <v>4</v>
      </c>
      <c r="F74" s="11" t="s">
        <v>269</v>
      </c>
    </row>
    <row r="75" spans="1:6" x14ac:dyDescent="0.2">
      <c r="A75" s="60">
        <v>38599</v>
      </c>
      <c r="B75" s="20" t="s">
        <v>6</v>
      </c>
      <c r="C75" s="11" t="s">
        <v>7</v>
      </c>
      <c r="D75" s="11" t="s">
        <v>104</v>
      </c>
      <c r="E75" s="11">
        <v>4</v>
      </c>
      <c r="F75" s="11" t="s">
        <v>191</v>
      </c>
    </row>
    <row r="76" spans="1:6" x14ac:dyDescent="0.2">
      <c r="B76" s="23"/>
      <c r="C76" s="61"/>
      <c r="D76" s="23"/>
      <c r="E76" s="67"/>
      <c r="F76" s="65"/>
    </row>
    <row r="79" spans="1:6" x14ac:dyDescent="0.2">
      <c r="D79" s="13" t="s">
        <v>284</v>
      </c>
      <c r="E79" s="13">
        <v>33</v>
      </c>
    </row>
    <row r="80" spans="1:6" x14ac:dyDescent="0.2">
      <c r="D80" s="13" t="s">
        <v>282</v>
      </c>
      <c r="E80" s="13">
        <v>15</v>
      </c>
    </row>
    <row r="81" spans="4:5" x14ac:dyDescent="0.2">
      <c r="D81" s="13" t="s">
        <v>283</v>
      </c>
      <c r="E81" s="13">
        <v>7</v>
      </c>
    </row>
    <row r="82" spans="4:5" x14ac:dyDescent="0.2">
      <c r="D82" s="64" t="s">
        <v>285</v>
      </c>
      <c r="E82" s="13">
        <f>SUBTOTAL(9,E79:E81)</f>
        <v>55</v>
      </c>
    </row>
  </sheetData>
  <autoFilter ref="A1:G75" xr:uid="{00000000-0009-0000-0000-000010000000}"/>
  <phoneticPr fontId="0" type="noConversion"/>
  <pageMargins left="0.78740157499999996" right="0.78740157499999996" top="0.984251969" bottom="0.984251969" header="0.4921259845" footer="0.4921259845"/>
  <pageSetup paperSize="9" scale="67" fitToHeight="3" orientation="landscape" horizontalDpi="4294967293" verticalDpi="0" r:id="rId1"/>
  <headerFooter alignWithMargins="0">
    <oddHeader>&amp;CRESULTATS   2005
(uniquement Championnats)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7"/>
  <sheetViews>
    <sheetView topLeftCell="A16" zoomScale="85" workbookViewId="0">
      <selection activeCell="B50" sqref="B50:B51"/>
    </sheetView>
  </sheetViews>
  <sheetFormatPr baseColWidth="10" defaultRowHeight="12.75" x14ac:dyDescent="0.2"/>
  <cols>
    <col min="2" max="2" width="16.28515625" customWidth="1"/>
    <col min="3" max="3" width="25.140625" customWidth="1"/>
    <col min="4" max="4" width="16" style="11" customWidth="1"/>
    <col min="5" max="5" width="11.42578125" style="11"/>
    <col min="6" max="6" width="44" bestFit="1" customWidth="1"/>
    <col min="7" max="7" width="21.85546875" bestFit="1" customWidth="1"/>
  </cols>
  <sheetData>
    <row r="1" spans="1:7" ht="13.5" thickBot="1" x14ac:dyDescent="0.25">
      <c r="A1" s="24" t="s">
        <v>0</v>
      </c>
      <c r="B1" s="8" t="s">
        <v>1</v>
      </c>
      <c r="C1" s="7" t="s">
        <v>2</v>
      </c>
      <c r="D1" s="48" t="s">
        <v>3</v>
      </c>
      <c r="E1" s="47" t="s">
        <v>4</v>
      </c>
      <c r="F1" s="5" t="s">
        <v>5</v>
      </c>
      <c r="G1" s="14" t="s">
        <v>145</v>
      </c>
    </row>
    <row r="2" spans="1:7" x14ac:dyDescent="0.2">
      <c r="A2" s="49">
        <v>37997</v>
      </c>
      <c r="B2" s="20" t="s">
        <v>6</v>
      </c>
      <c r="C2" s="20" t="s">
        <v>13</v>
      </c>
      <c r="D2" s="11" t="s">
        <v>228</v>
      </c>
      <c r="E2" s="11">
        <v>1</v>
      </c>
      <c r="F2" s="11" t="s">
        <v>149</v>
      </c>
    </row>
    <row r="3" spans="1:7" x14ac:dyDescent="0.2">
      <c r="A3" s="49">
        <v>37997</v>
      </c>
      <c r="B3" s="20" t="s">
        <v>6</v>
      </c>
      <c r="C3" s="20" t="s">
        <v>13</v>
      </c>
      <c r="D3" s="11" t="s">
        <v>97</v>
      </c>
      <c r="E3" s="11">
        <v>1</v>
      </c>
      <c r="F3" s="11" t="s">
        <v>192</v>
      </c>
    </row>
    <row r="4" spans="1:7" x14ac:dyDescent="0.2">
      <c r="A4" s="49">
        <v>37997</v>
      </c>
      <c r="B4" s="20" t="s">
        <v>6</v>
      </c>
      <c r="C4" s="20" t="s">
        <v>13</v>
      </c>
      <c r="D4" s="11" t="s">
        <v>104</v>
      </c>
      <c r="E4" s="11">
        <v>2</v>
      </c>
      <c r="F4" s="11" t="s">
        <v>193</v>
      </c>
    </row>
    <row r="5" spans="1:7" x14ac:dyDescent="0.2">
      <c r="A5" s="49">
        <v>37997</v>
      </c>
      <c r="B5" s="20" t="s">
        <v>6</v>
      </c>
      <c r="C5" s="20" t="s">
        <v>13</v>
      </c>
      <c r="D5" s="11" t="s">
        <v>227</v>
      </c>
      <c r="E5" s="11">
        <v>2</v>
      </c>
      <c r="F5" s="11" t="s">
        <v>194</v>
      </c>
    </row>
    <row r="6" spans="1:7" x14ac:dyDescent="0.2">
      <c r="A6" s="49">
        <v>37997</v>
      </c>
      <c r="B6" s="20" t="s">
        <v>6</v>
      </c>
      <c r="C6" s="20" t="s">
        <v>13</v>
      </c>
      <c r="D6" s="11" t="s">
        <v>103</v>
      </c>
      <c r="E6" s="11">
        <v>2</v>
      </c>
      <c r="F6" s="11" t="s">
        <v>222</v>
      </c>
    </row>
    <row r="7" spans="1:7" x14ac:dyDescent="0.2">
      <c r="A7" s="49">
        <v>37997</v>
      </c>
      <c r="B7" s="20" t="s">
        <v>6</v>
      </c>
      <c r="C7" s="20" t="s">
        <v>13</v>
      </c>
      <c r="D7" s="11" t="s">
        <v>231</v>
      </c>
      <c r="E7" s="11">
        <v>3</v>
      </c>
      <c r="F7" s="11" t="s">
        <v>180</v>
      </c>
      <c r="G7" s="19"/>
    </row>
    <row r="8" spans="1:7" x14ac:dyDescent="0.2">
      <c r="A8" s="49">
        <v>37997</v>
      </c>
      <c r="B8" s="20" t="s">
        <v>6</v>
      </c>
      <c r="C8" s="20" t="s">
        <v>13</v>
      </c>
      <c r="D8" s="11" t="s">
        <v>230</v>
      </c>
      <c r="E8" s="11">
        <v>3</v>
      </c>
      <c r="F8" s="11" t="s">
        <v>189</v>
      </c>
    </row>
    <row r="9" spans="1:7" x14ac:dyDescent="0.2">
      <c r="A9" s="49">
        <v>37997</v>
      </c>
      <c r="B9" s="20" t="s">
        <v>6</v>
      </c>
      <c r="C9" s="20" t="s">
        <v>13</v>
      </c>
      <c r="D9" s="11" t="s">
        <v>229</v>
      </c>
      <c r="E9" s="11">
        <v>3</v>
      </c>
      <c r="F9" s="11" t="s">
        <v>181</v>
      </c>
    </row>
    <row r="10" spans="1:7" x14ac:dyDescent="0.2">
      <c r="A10" s="49">
        <v>37997</v>
      </c>
      <c r="B10" s="20" t="s">
        <v>6</v>
      </c>
      <c r="C10" s="20" t="s">
        <v>13</v>
      </c>
      <c r="D10" s="11" t="s">
        <v>99</v>
      </c>
      <c r="E10" s="11">
        <v>3</v>
      </c>
      <c r="F10" s="11" t="s">
        <v>208</v>
      </c>
    </row>
    <row r="11" spans="1:7" x14ac:dyDescent="0.2">
      <c r="A11" s="49">
        <v>38018</v>
      </c>
      <c r="B11" s="20" t="s">
        <v>15</v>
      </c>
      <c r="C11" s="20" t="s">
        <v>13</v>
      </c>
      <c r="D11" s="11" t="s">
        <v>227</v>
      </c>
      <c r="E11" s="11">
        <v>1</v>
      </c>
      <c r="F11" s="11" t="s">
        <v>194</v>
      </c>
    </row>
    <row r="12" spans="1:7" x14ac:dyDescent="0.2">
      <c r="A12" s="49">
        <v>38018</v>
      </c>
      <c r="B12" s="20" t="s">
        <v>15</v>
      </c>
      <c r="C12" s="20" t="s">
        <v>13</v>
      </c>
      <c r="D12" s="11" t="s">
        <v>97</v>
      </c>
      <c r="E12" s="11">
        <v>4</v>
      </c>
      <c r="F12" s="11" t="s">
        <v>192</v>
      </c>
    </row>
    <row r="13" spans="1:7" x14ac:dyDescent="0.2">
      <c r="A13" s="49">
        <v>38018</v>
      </c>
      <c r="B13" s="20" t="s">
        <v>15</v>
      </c>
      <c r="C13" s="20" t="s">
        <v>13</v>
      </c>
      <c r="D13" s="11" t="s">
        <v>99</v>
      </c>
      <c r="E13" s="11">
        <v>7</v>
      </c>
      <c r="F13" s="11" t="s">
        <v>208</v>
      </c>
    </row>
    <row r="14" spans="1:7" x14ac:dyDescent="0.2">
      <c r="A14" s="49">
        <v>38018</v>
      </c>
      <c r="B14" s="20" t="s">
        <v>15</v>
      </c>
      <c r="C14" s="20" t="s">
        <v>13</v>
      </c>
      <c r="D14" s="11" t="s">
        <v>230</v>
      </c>
      <c r="F14" s="11" t="s">
        <v>189</v>
      </c>
    </row>
    <row r="15" spans="1:7" x14ac:dyDescent="0.2">
      <c r="A15" s="49">
        <v>38158</v>
      </c>
      <c r="B15" s="20" t="s">
        <v>246</v>
      </c>
      <c r="C15" s="20" t="s">
        <v>247</v>
      </c>
      <c r="D15" s="11" t="s">
        <v>240</v>
      </c>
      <c r="E15" s="11">
        <v>2</v>
      </c>
      <c r="F15" s="11" t="s">
        <v>248</v>
      </c>
    </row>
    <row r="16" spans="1:7" ht="15" x14ac:dyDescent="0.25">
      <c r="A16" s="49">
        <v>38137</v>
      </c>
      <c r="B16" s="86" t="s">
        <v>237</v>
      </c>
      <c r="C16" s="20" t="s">
        <v>196</v>
      </c>
      <c r="D16" s="11" t="s">
        <v>239</v>
      </c>
      <c r="E16" s="13">
        <v>1</v>
      </c>
      <c r="F16" s="13" t="s">
        <v>238</v>
      </c>
      <c r="G16" s="33" t="s">
        <v>214</v>
      </c>
    </row>
    <row r="17" spans="1:7" x14ac:dyDescent="0.2">
      <c r="A17" s="49">
        <v>38137</v>
      </c>
      <c r="B17" s="86" t="s">
        <v>237</v>
      </c>
      <c r="C17" s="20" t="s">
        <v>196</v>
      </c>
      <c r="E17" s="13">
        <v>11</v>
      </c>
      <c r="F17" s="11" t="s">
        <v>232</v>
      </c>
    </row>
    <row r="18" spans="1:7" x14ac:dyDescent="0.2">
      <c r="A18" s="49">
        <v>37969</v>
      </c>
      <c r="B18" s="20" t="s">
        <v>147</v>
      </c>
      <c r="C18" s="20" t="s">
        <v>147</v>
      </c>
      <c r="D18" s="11" t="s">
        <v>223</v>
      </c>
      <c r="E18" s="11">
        <v>1</v>
      </c>
      <c r="F18" s="11" t="s">
        <v>181</v>
      </c>
      <c r="G18" t="s">
        <v>185</v>
      </c>
    </row>
    <row r="19" spans="1:7" x14ac:dyDescent="0.2">
      <c r="A19" s="49">
        <v>38067</v>
      </c>
      <c r="B19" s="20" t="s">
        <v>147</v>
      </c>
      <c r="C19" s="20" t="s">
        <v>147</v>
      </c>
      <c r="D19" s="11" t="s">
        <v>205</v>
      </c>
      <c r="E19" s="11">
        <v>1</v>
      </c>
      <c r="F19" s="11" t="s">
        <v>234</v>
      </c>
    </row>
    <row r="20" spans="1:7" x14ac:dyDescent="0.2">
      <c r="A20" s="49">
        <v>38067</v>
      </c>
      <c r="B20" s="20" t="s">
        <v>147</v>
      </c>
      <c r="C20" s="20" t="s">
        <v>147</v>
      </c>
      <c r="D20" s="11" t="s">
        <v>236</v>
      </c>
      <c r="E20" s="11">
        <v>1</v>
      </c>
      <c r="F20" s="11" t="s">
        <v>181</v>
      </c>
    </row>
    <row r="21" spans="1:7" x14ac:dyDescent="0.2">
      <c r="A21" s="49">
        <v>37969</v>
      </c>
      <c r="B21" s="20" t="s">
        <v>147</v>
      </c>
      <c r="C21" s="20" t="s">
        <v>147</v>
      </c>
      <c r="D21" s="11" t="s">
        <v>184</v>
      </c>
      <c r="E21" s="11">
        <v>2</v>
      </c>
      <c r="F21" s="11" t="s">
        <v>224</v>
      </c>
      <c r="G21" t="s">
        <v>185</v>
      </c>
    </row>
    <row r="22" spans="1:7" x14ac:dyDescent="0.2">
      <c r="A22" s="49">
        <v>38067</v>
      </c>
      <c r="B22" s="20" t="s">
        <v>147</v>
      </c>
      <c r="C22" s="20" t="s">
        <v>147</v>
      </c>
      <c r="D22" s="11" t="s">
        <v>205</v>
      </c>
      <c r="E22" s="11">
        <v>2</v>
      </c>
      <c r="F22" s="11" t="s">
        <v>235</v>
      </c>
    </row>
    <row r="23" spans="1:7" x14ac:dyDescent="0.2">
      <c r="A23" s="49">
        <v>37969</v>
      </c>
      <c r="B23" s="20" t="s">
        <v>147</v>
      </c>
      <c r="C23" s="20" t="s">
        <v>147</v>
      </c>
      <c r="D23" s="11" t="s">
        <v>179</v>
      </c>
      <c r="E23" s="11">
        <v>3</v>
      </c>
      <c r="F23" s="11" t="s">
        <v>225</v>
      </c>
      <c r="G23" t="s">
        <v>185</v>
      </c>
    </row>
    <row r="24" spans="1:7" x14ac:dyDescent="0.2">
      <c r="A24" s="49">
        <v>37969</v>
      </c>
      <c r="B24" s="20" t="s">
        <v>147</v>
      </c>
      <c r="C24" s="20" t="s">
        <v>147</v>
      </c>
      <c r="D24" s="11" t="s">
        <v>177</v>
      </c>
      <c r="E24" s="11">
        <v>3</v>
      </c>
      <c r="F24" s="11" t="s">
        <v>226</v>
      </c>
      <c r="G24" t="s">
        <v>185</v>
      </c>
    </row>
    <row r="25" spans="1:7" x14ac:dyDescent="0.2">
      <c r="A25" s="49">
        <v>38067</v>
      </c>
      <c r="B25" s="20" t="s">
        <v>147</v>
      </c>
      <c r="C25" s="20" t="s">
        <v>147</v>
      </c>
      <c r="D25" s="11" t="s">
        <v>179</v>
      </c>
      <c r="E25" s="11">
        <v>3</v>
      </c>
      <c r="F25" s="11" t="s">
        <v>225</v>
      </c>
    </row>
    <row r="26" spans="1:7" x14ac:dyDescent="0.2">
      <c r="A26" s="49">
        <v>38137</v>
      </c>
      <c r="B26" s="20" t="s">
        <v>6</v>
      </c>
      <c r="C26" s="20" t="s">
        <v>16</v>
      </c>
      <c r="D26" s="11" t="s">
        <v>104</v>
      </c>
      <c r="E26" s="11">
        <v>2</v>
      </c>
      <c r="F26" s="11" t="s">
        <v>193</v>
      </c>
    </row>
    <row r="27" spans="1:7" x14ac:dyDescent="0.2">
      <c r="A27" s="49">
        <v>38137</v>
      </c>
      <c r="B27" s="20" t="s">
        <v>6</v>
      </c>
      <c r="C27" s="20" t="s">
        <v>16</v>
      </c>
      <c r="D27" s="11" t="s">
        <v>103</v>
      </c>
      <c r="F27" s="11" t="s">
        <v>222</v>
      </c>
    </row>
    <row r="28" spans="1:7" x14ac:dyDescent="0.2">
      <c r="A28" s="49">
        <v>38165</v>
      </c>
      <c r="B28" s="20" t="s">
        <v>15</v>
      </c>
      <c r="C28" s="20" t="s">
        <v>16</v>
      </c>
      <c r="D28" s="11" t="s">
        <v>103</v>
      </c>
      <c r="E28" s="11">
        <v>3</v>
      </c>
      <c r="F28" s="11" t="s">
        <v>222</v>
      </c>
    </row>
    <row r="29" spans="1:7" x14ac:dyDescent="0.2">
      <c r="A29" s="49">
        <v>38143</v>
      </c>
      <c r="B29" s="20" t="s">
        <v>242</v>
      </c>
      <c r="C29" s="20" t="s">
        <v>243</v>
      </c>
      <c r="D29" s="11" t="s">
        <v>240</v>
      </c>
      <c r="E29" s="11">
        <v>1</v>
      </c>
      <c r="F29" s="11" t="s">
        <v>244</v>
      </c>
    </row>
    <row r="30" spans="1:7" x14ac:dyDescent="0.2">
      <c r="A30" s="49">
        <v>38138</v>
      </c>
      <c r="B30" s="20" t="s">
        <v>6</v>
      </c>
      <c r="C30" s="20" t="s">
        <v>245</v>
      </c>
      <c r="D30" s="11" t="s">
        <v>240</v>
      </c>
      <c r="E30" s="11">
        <v>1</v>
      </c>
      <c r="F30" s="11" t="s">
        <v>241</v>
      </c>
    </row>
    <row r="31" spans="1:7" x14ac:dyDescent="0.2">
      <c r="A31" s="49">
        <v>38207</v>
      </c>
      <c r="B31" s="86" t="s">
        <v>237</v>
      </c>
      <c r="C31" s="20" t="s">
        <v>249</v>
      </c>
      <c r="D31" s="11" t="s">
        <v>99</v>
      </c>
      <c r="E31" s="11">
        <v>12</v>
      </c>
      <c r="F31" s="11" t="s">
        <v>194</v>
      </c>
    </row>
    <row r="32" spans="1:7" x14ac:dyDescent="0.2">
      <c r="A32" s="49">
        <v>38207</v>
      </c>
      <c r="B32" s="86" t="s">
        <v>237</v>
      </c>
      <c r="C32" s="20" t="s">
        <v>249</v>
      </c>
      <c r="D32" s="11" t="s">
        <v>99</v>
      </c>
      <c r="E32" s="11">
        <v>34</v>
      </c>
      <c r="F32" s="11" t="s">
        <v>208</v>
      </c>
    </row>
    <row r="33" spans="1:6" x14ac:dyDescent="0.2">
      <c r="A33" s="49">
        <v>38115</v>
      </c>
      <c r="B33" s="20" t="s">
        <v>6</v>
      </c>
      <c r="C33" s="20" t="s">
        <v>48</v>
      </c>
      <c r="D33" s="11" t="s">
        <v>233</v>
      </c>
      <c r="E33" s="11">
        <v>1</v>
      </c>
      <c r="F33" s="11" t="s">
        <v>189</v>
      </c>
    </row>
    <row r="34" spans="1:6" x14ac:dyDescent="0.2">
      <c r="A34" s="49">
        <v>38115</v>
      </c>
      <c r="B34" s="20" t="s">
        <v>6</v>
      </c>
      <c r="C34" s="20" t="s">
        <v>48</v>
      </c>
      <c r="D34" s="11" t="s">
        <v>99</v>
      </c>
      <c r="E34" s="11">
        <v>1</v>
      </c>
      <c r="F34" s="11" t="s">
        <v>194</v>
      </c>
    </row>
    <row r="35" spans="1:6" x14ac:dyDescent="0.2">
      <c r="A35" s="49">
        <v>38115</v>
      </c>
      <c r="B35" s="20" t="s">
        <v>6</v>
      </c>
      <c r="C35" s="20" t="s">
        <v>48</v>
      </c>
      <c r="D35" s="11" t="s">
        <v>104</v>
      </c>
      <c r="E35" s="11">
        <v>1</v>
      </c>
      <c r="F35" s="11" t="s">
        <v>191</v>
      </c>
    </row>
    <row r="36" spans="1:6" x14ac:dyDescent="0.2">
      <c r="A36" s="49">
        <v>38115</v>
      </c>
      <c r="B36" s="20" t="s">
        <v>6</v>
      </c>
      <c r="C36" s="20" t="s">
        <v>48</v>
      </c>
      <c r="D36" s="11" t="s">
        <v>107</v>
      </c>
      <c r="E36" s="11">
        <v>1</v>
      </c>
      <c r="F36" s="11" t="s">
        <v>150</v>
      </c>
    </row>
    <row r="37" spans="1:6" x14ac:dyDescent="0.2">
      <c r="A37" s="49">
        <v>38115</v>
      </c>
      <c r="B37" s="20" t="s">
        <v>6</v>
      </c>
      <c r="C37" s="20" t="s">
        <v>48</v>
      </c>
      <c r="D37" s="11" t="s">
        <v>104</v>
      </c>
      <c r="E37" s="11">
        <v>2</v>
      </c>
      <c r="F37" s="11" t="s">
        <v>193</v>
      </c>
    </row>
    <row r="38" spans="1:6" x14ac:dyDescent="0.2">
      <c r="A38" s="49">
        <v>38127</v>
      </c>
      <c r="B38" s="20" t="s">
        <v>15</v>
      </c>
      <c r="C38" s="20" t="s">
        <v>48</v>
      </c>
      <c r="D38" s="11" t="s">
        <v>107</v>
      </c>
      <c r="E38" s="11">
        <v>1</v>
      </c>
      <c r="F38" s="11" t="s">
        <v>150</v>
      </c>
    </row>
    <row r="39" spans="1:6" x14ac:dyDescent="0.2">
      <c r="A39" s="49">
        <v>38127</v>
      </c>
      <c r="B39" s="20" t="s">
        <v>15</v>
      </c>
      <c r="C39" s="20" t="s">
        <v>48</v>
      </c>
      <c r="D39" s="11" t="s">
        <v>227</v>
      </c>
      <c r="E39" s="11">
        <v>1</v>
      </c>
      <c r="F39" s="11" t="s">
        <v>194</v>
      </c>
    </row>
    <row r="40" spans="1:6" x14ac:dyDescent="0.2">
      <c r="A40" s="49">
        <v>38127</v>
      </c>
      <c r="B40" s="20" t="s">
        <v>15</v>
      </c>
      <c r="C40" s="20" t="s">
        <v>48</v>
      </c>
      <c r="D40" s="11" t="s">
        <v>233</v>
      </c>
      <c r="E40" s="11">
        <v>1</v>
      </c>
      <c r="F40" s="11" t="s">
        <v>189</v>
      </c>
    </row>
    <row r="41" spans="1:6" x14ac:dyDescent="0.2">
      <c r="A41" s="49">
        <v>38127</v>
      </c>
      <c r="B41" s="20" t="s">
        <v>15</v>
      </c>
      <c r="C41" s="20" t="s">
        <v>48</v>
      </c>
      <c r="D41" s="11" t="s">
        <v>96</v>
      </c>
      <c r="E41" s="11">
        <v>1</v>
      </c>
      <c r="F41" s="11" t="s">
        <v>192</v>
      </c>
    </row>
    <row r="42" spans="1:6" x14ac:dyDescent="0.2">
      <c r="A42" s="49">
        <v>38127</v>
      </c>
      <c r="B42" s="20" t="s">
        <v>15</v>
      </c>
      <c r="C42" s="20" t="s">
        <v>48</v>
      </c>
      <c r="D42" s="11" t="s">
        <v>99</v>
      </c>
      <c r="E42" s="11">
        <v>3</v>
      </c>
      <c r="F42" s="11" t="s">
        <v>208</v>
      </c>
    </row>
    <row r="43" spans="1:6" x14ac:dyDescent="0.2">
      <c r="A43" s="49">
        <v>38235</v>
      </c>
      <c r="B43" s="86" t="s">
        <v>237</v>
      </c>
      <c r="C43" s="20" t="s">
        <v>48</v>
      </c>
      <c r="D43" s="11" t="s">
        <v>233</v>
      </c>
      <c r="E43" s="13">
        <v>5</v>
      </c>
      <c r="F43" s="11" t="s">
        <v>189</v>
      </c>
    </row>
    <row r="44" spans="1:6" x14ac:dyDescent="0.2">
      <c r="A44" s="49">
        <v>38235</v>
      </c>
      <c r="B44" s="86" t="s">
        <v>237</v>
      </c>
      <c r="C44" s="20" t="s">
        <v>48</v>
      </c>
      <c r="D44" s="11" t="s">
        <v>107</v>
      </c>
      <c r="E44" s="13">
        <v>5</v>
      </c>
      <c r="F44" s="11" t="s">
        <v>150</v>
      </c>
    </row>
    <row r="45" spans="1:6" x14ac:dyDescent="0.2">
      <c r="A45" s="49">
        <v>38060</v>
      </c>
      <c r="B45" s="20" t="s">
        <v>6</v>
      </c>
      <c r="C45" s="20" t="s">
        <v>211</v>
      </c>
      <c r="D45" s="11" t="s">
        <v>233</v>
      </c>
      <c r="E45" s="11">
        <v>1</v>
      </c>
      <c r="F45" s="11" t="s">
        <v>189</v>
      </c>
    </row>
    <row r="46" spans="1:6" x14ac:dyDescent="0.2">
      <c r="A46" s="49">
        <v>38060</v>
      </c>
      <c r="B46" s="20" t="s">
        <v>6</v>
      </c>
      <c r="C46" s="20" t="s">
        <v>211</v>
      </c>
      <c r="D46" s="11" t="s">
        <v>96</v>
      </c>
      <c r="E46" s="11">
        <v>1</v>
      </c>
      <c r="F46" s="11" t="s">
        <v>192</v>
      </c>
    </row>
    <row r="47" spans="1:6" x14ac:dyDescent="0.2">
      <c r="A47" s="49">
        <v>38060</v>
      </c>
      <c r="B47" s="20" t="s">
        <v>6</v>
      </c>
      <c r="C47" s="20" t="s">
        <v>211</v>
      </c>
      <c r="E47" s="11">
        <v>1</v>
      </c>
      <c r="F47" s="11" t="s">
        <v>238</v>
      </c>
    </row>
    <row r="48" spans="1:6" x14ac:dyDescent="0.2">
      <c r="A48" s="49">
        <v>38060</v>
      </c>
      <c r="B48" s="20" t="s">
        <v>6</v>
      </c>
      <c r="C48" s="20" t="s">
        <v>211</v>
      </c>
      <c r="E48" s="11">
        <v>1</v>
      </c>
      <c r="F48" s="11" t="s">
        <v>232</v>
      </c>
    </row>
    <row r="49" spans="1:7" x14ac:dyDescent="0.2">
      <c r="A49" s="49">
        <v>38060</v>
      </c>
      <c r="B49" s="20" t="s">
        <v>6</v>
      </c>
      <c r="C49" s="20" t="s">
        <v>211</v>
      </c>
      <c r="D49" s="11" t="s">
        <v>99</v>
      </c>
      <c r="E49" s="11">
        <v>3</v>
      </c>
      <c r="F49" s="11" t="s">
        <v>208</v>
      </c>
    </row>
    <row r="50" spans="1:7" ht="15" x14ac:dyDescent="0.25">
      <c r="A50" s="49">
        <v>38221</v>
      </c>
      <c r="B50" s="86" t="s">
        <v>237</v>
      </c>
      <c r="C50" s="20" t="s">
        <v>211</v>
      </c>
      <c r="E50" s="13">
        <v>1</v>
      </c>
      <c r="F50" s="13" t="s">
        <v>238</v>
      </c>
      <c r="G50" s="33" t="s">
        <v>216</v>
      </c>
    </row>
    <row r="51" spans="1:7" x14ac:dyDescent="0.2">
      <c r="A51" s="49">
        <v>38221</v>
      </c>
      <c r="B51" s="86" t="s">
        <v>237</v>
      </c>
      <c r="C51" s="20" t="s">
        <v>211</v>
      </c>
      <c r="E51" s="13">
        <v>6</v>
      </c>
      <c r="F51" s="13" t="s">
        <v>232</v>
      </c>
    </row>
    <row r="52" spans="1:7" x14ac:dyDescent="0.2">
      <c r="A52" s="49"/>
    </row>
    <row r="53" spans="1:7" x14ac:dyDescent="0.2">
      <c r="A53" s="49"/>
    </row>
    <row r="54" spans="1:7" x14ac:dyDescent="0.2">
      <c r="A54" s="49"/>
      <c r="B54" s="20" t="s">
        <v>6</v>
      </c>
      <c r="C54" s="55" t="s">
        <v>250</v>
      </c>
    </row>
    <row r="55" spans="1:7" x14ac:dyDescent="0.2">
      <c r="A55" s="49"/>
      <c r="B55" s="19" t="s">
        <v>147</v>
      </c>
      <c r="C55" s="55" t="s">
        <v>253</v>
      </c>
    </row>
    <row r="56" spans="1:7" x14ac:dyDescent="0.2">
      <c r="A56" s="49"/>
      <c r="B56" s="20" t="s">
        <v>242</v>
      </c>
      <c r="C56" s="54" t="s">
        <v>254</v>
      </c>
    </row>
    <row r="57" spans="1:7" x14ac:dyDescent="0.2">
      <c r="A57" s="49"/>
      <c r="B57" s="20" t="s">
        <v>6</v>
      </c>
      <c r="C57" s="54" t="s">
        <v>255</v>
      </c>
    </row>
    <row r="58" spans="1:7" x14ac:dyDescent="0.2">
      <c r="A58" s="49"/>
      <c r="B58" s="20" t="s">
        <v>15</v>
      </c>
      <c r="C58" s="55" t="s">
        <v>251</v>
      </c>
    </row>
    <row r="59" spans="1:7" x14ac:dyDescent="0.2">
      <c r="A59" s="49"/>
      <c r="B59" s="20" t="s">
        <v>246</v>
      </c>
      <c r="C59" s="54" t="s">
        <v>252</v>
      </c>
    </row>
    <row r="60" spans="1:7" x14ac:dyDescent="0.2">
      <c r="A60" s="49"/>
      <c r="B60" s="22" t="s">
        <v>237</v>
      </c>
      <c r="C60" s="56" t="s">
        <v>256</v>
      </c>
    </row>
    <row r="61" spans="1:7" x14ac:dyDescent="0.2">
      <c r="A61" s="49"/>
    </row>
    <row r="62" spans="1:7" x14ac:dyDescent="0.2">
      <c r="A62" s="49"/>
    </row>
    <row r="63" spans="1:7" x14ac:dyDescent="0.2">
      <c r="A63" s="49"/>
    </row>
    <row r="64" spans="1:7" x14ac:dyDescent="0.2">
      <c r="A64" s="49"/>
    </row>
    <row r="65" spans="1:1" x14ac:dyDescent="0.2">
      <c r="A65" s="49"/>
    </row>
    <row r="66" spans="1:1" x14ac:dyDescent="0.2">
      <c r="A66" s="49"/>
    </row>
    <row r="67" spans="1:1" x14ac:dyDescent="0.2">
      <c r="A67" s="49"/>
    </row>
    <row r="68" spans="1:1" x14ac:dyDescent="0.2">
      <c r="A68" s="49"/>
    </row>
    <row r="69" spans="1:1" x14ac:dyDescent="0.2">
      <c r="A69" s="49"/>
    </row>
    <row r="70" spans="1:1" x14ac:dyDescent="0.2">
      <c r="A70" s="49"/>
    </row>
    <row r="71" spans="1:1" x14ac:dyDescent="0.2">
      <c r="A71" s="49"/>
    </row>
    <row r="72" spans="1:1" x14ac:dyDescent="0.2">
      <c r="A72" s="49"/>
    </row>
    <row r="73" spans="1:1" x14ac:dyDescent="0.2">
      <c r="A73" s="49"/>
    </row>
    <row r="74" spans="1:1" x14ac:dyDescent="0.2">
      <c r="A74" s="49"/>
    </row>
    <row r="75" spans="1:1" x14ac:dyDescent="0.2">
      <c r="A75" s="49"/>
    </row>
    <row r="76" spans="1:1" x14ac:dyDescent="0.2">
      <c r="A76" s="49"/>
    </row>
    <row r="77" spans="1:1" x14ac:dyDescent="0.2">
      <c r="A77" s="49"/>
    </row>
  </sheetData>
  <phoneticPr fontId="0" type="noConversion"/>
  <pageMargins left="0.36" right="0.78740157499999996" top="0.984251969" bottom="0.984251969" header="0.4921259845" footer="0.4921259845"/>
  <pageSetup paperSize="9" scale="58" orientation="portrait" horizontalDpi="4294967293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93"/>
  <sheetViews>
    <sheetView topLeftCell="A31" workbookViewId="0">
      <selection activeCell="B70" sqref="B70:B75"/>
    </sheetView>
  </sheetViews>
  <sheetFormatPr baseColWidth="10" defaultRowHeight="12.75" x14ac:dyDescent="0.2"/>
  <cols>
    <col min="2" max="2" width="17.140625" customWidth="1"/>
    <col min="3" max="3" width="18.140625" customWidth="1"/>
    <col min="4" max="4" width="14.42578125" style="11" customWidth="1"/>
    <col min="5" max="5" width="7.140625" style="11" bestFit="1" customWidth="1"/>
    <col min="6" max="6" width="30.7109375" style="11" customWidth="1"/>
    <col min="7" max="7" width="16.5703125" bestFit="1" customWidth="1"/>
  </cols>
  <sheetData>
    <row r="1" spans="1:7" ht="13.5" thickBot="1" x14ac:dyDescent="0.25">
      <c r="A1" s="24" t="s">
        <v>0</v>
      </c>
      <c r="B1" s="8" t="s">
        <v>1</v>
      </c>
      <c r="C1" s="7" t="s">
        <v>2</v>
      </c>
      <c r="D1" s="48" t="s">
        <v>3</v>
      </c>
      <c r="E1" s="47" t="s">
        <v>4</v>
      </c>
      <c r="F1" s="5" t="s">
        <v>5</v>
      </c>
      <c r="G1" s="14" t="s">
        <v>145</v>
      </c>
    </row>
    <row r="2" spans="1:7" x14ac:dyDescent="0.2">
      <c r="A2" s="49">
        <v>37584</v>
      </c>
      <c r="B2" s="20" t="s">
        <v>147</v>
      </c>
      <c r="C2" s="20" t="s">
        <v>147</v>
      </c>
      <c r="D2" s="11" t="s">
        <v>177</v>
      </c>
      <c r="E2" s="11">
        <v>1</v>
      </c>
      <c r="F2" s="11" t="s">
        <v>178</v>
      </c>
      <c r="G2" t="s">
        <v>146</v>
      </c>
    </row>
    <row r="3" spans="1:7" x14ac:dyDescent="0.2">
      <c r="A3" s="49">
        <v>37584</v>
      </c>
      <c r="B3" s="20" t="s">
        <v>147</v>
      </c>
      <c r="C3" s="20" t="s">
        <v>147</v>
      </c>
      <c r="D3" s="11" t="s">
        <v>179</v>
      </c>
      <c r="E3" s="11">
        <v>1</v>
      </c>
      <c r="F3" s="11" t="s">
        <v>149</v>
      </c>
      <c r="G3" t="s">
        <v>146</v>
      </c>
    </row>
    <row r="4" spans="1:7" x14ac:dyDescent="0.2">
      <c r="A4" s="49">
        <v>37584</v>
      </c>
      <c r="B4" s="20" t="s">
        <v>147</v>
      </c>
      <c r="C4" s="20" t="s">
        <v>147</v>
      </c>
      <c r="D4" s="11" t="s">
        <v>177</v>
      </c>
      <c r="E4" s="11">
        <v>2</v>
      </c>
      <c r="F4" s="11" t="s">
        <v>180</v>
      </c>
      <c r="G4" t="s">
        <v>146</v>
      </c>
    </row>
    <row r="5" spans="1:7" x14ac:dyDescent="0.2">
      <c r="A5" s="49">
        <v>37584</v>
      </c>
      <c r="B5" s="20" t="s">
        <v>147</v>
      </c>
      <c r="C5" s="20" t="s">
        <v>147</v>
      </c>
      <c r="D5" s="11" t="s">
        <v>184</v>
      </c>
      <c r="E5" s="11">
        <v>1</v>
      </c>
      <c r="F5" s="11" t="s">
        <v>181</v>
      </c>
      <c r="G5" t="s">
        <v>146</v>
      </c>
    </row>
    <row r="6" spans="1:7" x14ac:dyDescent="0.2">
      <c r="A6" s="49">
        <v>37584</v>
      </c>
      <c r="B6" s="20" t="s">
        <v>147</v>
      </c>
      <c r="C6" s="20" t="s">
        <v>147</v>
      </c>
      <c r="D6" s="11" t="s">
        <v>184</v>
      </c>
      <c r="E6" s="11">
        <v>2</v>
      </c>
      <c r="F6" s="11" t="s">
        <v>183</v>
      </c>
      <c r="G6" t="s">
        <v>146</v>
      </c>
    </row>
    <row r="7" spans="1:7" x14ac:dyDescent="0.2">
      <c r="A7" s="49">
        <v>37584</v>
      </c>
      <c r="B7" s="20" t="s">
        <v>147</v>
      </c>
      <c r="C7" s="20" t="s">
        <v>147</v>
      </c>
      <c r="D7" s="11" t="s">
        <v>184</v>
      </c>
      <c r="E7" s="11">
        <v>3</v>
      </c>
      <c r="F7" s="11" t="s">
        <v>182</v>
      </c>
      <c r="G7" t="s">
        <v>146</v>
      </c>
    </row>
    <row r="8" spans="1:7" x14ac:dyDescent="0.2">
      <c r="A8" s="49">
        <v>37605</v>
      </c>
      <c r="B8" s="20" t="s">
        <v>147</v>
      </c>
      <c r="C8" s="20" t="s">
        <v>147</v>
      </c>
      <c r="D8" s="11" t="s">
        <v>179</v>
      </c>
      <c r="E8" s="11">
        <v>1</v>
      </c>
      <c r="F8" s="11" t="s">
        <v>178</v>
      </c>
      <c r="G8" t="s">
        <v>185</v>
      </c>
    </row>
    <row r="9" spans="1:7" x14ac:dyDescent="0.2">
      <c r="A9" s="49">
        <v>37605</v>
      </c>
      <c r="B9" s="20" t="s">
        <v>147</v>
      </c>
      <c r="C9" s="20" t="s">
        <v>147</v>
      </c>
      <c r="D9" s="11" t="s">
        <v>186</v>
      </c>
      <c r="E9" s="11">
        <v>1</v>
      </c>
      <c r="F9" s="11" t="s">
        <v>149</v>
      </c>
      <c r="G9" t="s">
        <v>185</v>
      </c>
    </row>
    <row r="10" spans="1:7" x14ac:dyDescent="0.2">
      <c r="A10" s="49">
        <v>37605</v>
      </c>
      <c r="B10" s="20" t="s">
        <v>147</v>
      </c>
      <c r="C10" s="20" t="s">
        <v>147</v>
      </c>
      <c r="D10" s="11" t="s">
        <v>186</v>
      </c>
      <c r="E10" s="11">
        <v>2</v>
      </c>
      <c r="F10" s="11" t="s">
        <v>180</v>
      </c>
      <c r="G10" t="s">
        <v>185</v>
      </c>
    </row>
    <row r="11" spans="1:7" x14ac:dyDescent="0.2">
      <c r="A11" s="49">
        <v>37605</v>
      </c>
      <c r="B11" s="20" t="s">
        <v>147</v>
      </c>
      <c r="C11" s="20" t="s">
        <v>147</v>
      </c>
      <c r="D11" s="11" t="s">
        <v>177</v>
      </c>
      <c r="E11" s="11">
        <v>2</v>
      </c>
      <c r="F11" s="11" t="s">
        <v>181</v>
      </c>
      <c r="G11" t="s">
        <v>185</v>
      </c>
    </row>
    <row r="12" spans="1:7" x14ac:dyDescent="0.2">
      <c r="A12" s="49">
        <v>37605</v>
      </c>
      <c r="B12" s="20" t="s">
        <v>147</v>
      </c>
      <c r="C12" s="20" t="s">
        <v>147</v>
      </c>
      <c r="D12" s="11" t="s">
        <v>184</v>
      </c>
      <c r="E12" s="11">
        <v>1</v>
      </c>
      <c r="F12" s="11" t="s">
        <v>182</v>
      </c>
      <c r="G12" t="s">
        <v>185</v>
      </c>
    </row>
    <row r="13" spans="1:7" x14ac:dyDescent="0.2">
      <c r="A13" s="49">
        <v>37605</v>
      </c>
      <c r="B13" s="20" t="s">
        <v>147</v>
      </c>
      <c r="C13" s="20" t="s">
        <v>147</v>
      </c>
      <c r="D13" s="11" t="s">
        <v>184</v>
      </c>
      <c r="E13" s="11">
        <v>4</v>
      </c>
      <c r="F13" s="11" t="s">
        <v>187</v>
      </c>
      <c r="G13" t="s">
        <v>185</v>
      </c>
    </row>
    <row r="14" spans="1:7" x14ac:dyDescent="0.2">
      <c r="A14" s="49">
        <v>37633</v>
      </c>
      <c r="B14" s="20" t="s">
        <v>6</v>
      </c>
      <c r="C14" s="20" t="s">
        <v>13</v>
      </c>
      <c r="D14" s="11" t="s">
        <v>20</v>
      </c>
      <c r="E14" s="11">
        <v>3</v>
      </c>
      <c r="F14" s="11" t="s">
        <v>178</v>
      </c>
    </row>
    <row r="15" spans="1:7" x14ac:dyDescent="0.2">
      <c r="A15" s="49">
        <v>37633</v>
      </c>
      <c r="B15" s="20" t="s">
        <v>6</v>
      </c>
      <c r="C15" s="20" t="s">
        <v>13</v>
      </c>
      <c r="D15" s="11" t="s">
        <v>25</v>
      </c>
      <c r="E15" s="11">
        <v>2</v>
      </c>
      <c r="F15" s="11" t="s">
        <v>180</v>
      </c>
    </row>
    <row r="16" spans="1:7" x14ac:dyDescent="0.2">
      <c r="A16" s="49">
        <v>37633</v>
      </c>
      <c r="B16" s="20" t="s">
        <v>6</v>
      </c>
      <c r="C16" s="20" t="s">
        <v>13</v>
      </c>
      <c r="D16" s="11" t="s">
        <v>8</v>
      </c>
      <c r="E16" s="11">
        <v>3</v>
      </c>
      <c r="F16" s="11" t="s">
        <v>188</v>
      </c>
    </row>
    <row r="17" spans="1:7" x14ac:dyDescent="0.2">
      <c r="A17" s="49">
        <v>37633</v>
      </c>
      <c r="B17" s="20" t="s">
        <v>6</v>
      </c>
      <c r="C17" s="20" t="s">
        <v>13</v>
      </c>
      <c r="D17" s="11" t="s">
        <v>8</v>
      </c>
      <c r="E17" s="11">
        <v>4</v>
      </c>
      <c r="F17" s="11" t="s">
        <v>149</v>
      </c>
    </row>
    <row r="18" spans="1:7" x14ac:dyDescent="0.2">
      <c r="A18" s="49">
        <v>37633</v>
      </c>
      <c r="B18" s="20" t="s">
        <v>6</v>
      </c>
      <c r="C18" s="20" t="s">
        <v>13</v>
      </c>
      <c r="D18" s="11" t="s">
        <v>218</v>
      </c>
      <c r="E18" s="11">
        <v>3</v>
      </c>
      <c r="F18" s="11" t="s">
        <v>189</v>
      </c>
    </row>
    <row r="19" spans="1:7" x14ac:dyDescent="0.2">
      <c r="A19" s="49">
        <v>37633</v>
      </c>
      <c r="B19" s="20" t="s">
        <v>6</v>
      </c>
      <c r="C19" s="20" t="s">
        <v>13</v>
      </c>
      <c r="D19" s="11" t="s">
        <v>97</v>
      </c>
      <c r="E19" s="11">
        <v>1</v>
      </c>
      <c r="F19" s="11" t="s">
        <v>191</v>
      </c>
    </row>
    <row r="20" spans="1:7" x14ac:dyDescent="0.2">
      <c r="A20" s="49">
        <v>37633</v>
      </c>
      <c r="B20" s="20" t="s">
        <v>6</v>
      </c>
      <c r="C20" s="20" t="s">
        <v>13</v>
      </c>
      <c r="D20" s="11" t="s">
        <v>97</v>
      </c>
      <c r="E20" s="11">
        <v>2</v>
      </c>
      <c r="F20" s="11" t="s">
        <v>192</v>
      </c>
    </row>
    <row r="21" spans="1:7" x14ac:dyDescent="0.2">
      <c r="A21" s="49">
        <v>37633</v>
      </c>
      <c r="B21" s="20" t="s">
        <v>6</v>
      </c>
      <c r="C21" s="20" t="s">
        <v>13</v>
      </c>
      <c r="D21" s="11" t="s">
        <v>104</v>
      </c>
      <c r="E21" s="11">
        <v>4</v>
      </c>
      <c r="F21" s="11" t="s">
        <v>193</v>
      </c>
    </row>
    <row r="22" spans="1:7" x14ac:dyDescent="0.2">
      <c r="A22" s="49">
        <v>37633</v>
      </c>
      <c r="B22" s="20" t="s">
        <v>6</v>
      </c>
      <c r="C22" s="20" t="s">
        <v>13</v>
      </c>
      <c r="D22" s="11" t="s">
        <v>99</v>
      </c>
      <c r="E22" s="11">
        <v>1</v>
      </c>
      <c r="F22" s="11" t="s">
        <v>194</v>
      </c>
    </row>
    <row r="23" spans="1:7" x14ac:dyDescent="0.2">
      <c r="A23" s="49">
        <v>37647</v>
      </c>
      <c r="B23" s="20" t="s">
        <v>147</v>
      </c>
      <c r="C23" s="20" t="s">
        <v>147</v>
      </c>
      <c r="D23" s="11" t="s">
        <v>177</v>
      </c>
      <c r="E23" s="11">
        <v>3</v>
      </c>
      <c r="F23" s="11" t="s">
        <v>181</v>
      </c>
      <c r="G23" t="s">
        <v>152</v>
      </c>
    </row>
    <row r="24" spans="1:7" x14ac:dyDescent="0.2">
      <c r="A24" s="49">
        <v>37647</v>
      </c>
      <c r="B24" s="20" t="s">
        <v>147</v>
      </c>
      <c r="C24" s="20" t="s">
        <v>147</v>
      </c>
      <c r="D24" s="11" t="s">
        <v>177</v>
      </c>
      <c r="E24" s="11">
        <v>2</v>
      </c>
      <c r="F24" s="11" t="s">
        <v>195</v>
      </c>
      <c r="G24" t="s">
        <v>152</v>
      </c>
    </row>
    <row r="25" spans="1:7" x14ac:dyDescent="0.2">
      <c r="A25" s="49">
        <v>37654</v>
      </c>
      <c r="B25" s="20" t="s">
        <v>15</v>
      </c>
      <c r="C25" s="20" t="s">
        <v>13</v>
      </c>
      <c r="D25" s="11" t="s">
        <v>97</v>
      </c>
      <c r="E25" s="11">
        <v>1</v>
      </c>
      <c r="F25" s="11" t="s">
        <v>191</v>
      </c>
    </row>
    <row r="26" spans="1:7" x14ac:dyDescent="0.2">
      <c r="A26" s="49">
        <v>37654</v>
      </c>
      <c r="B26" s="20" t="s">
        <v>15</v>
      </c>
      <c r="C26" s="20" t="s">
        <v>13</v>
      </c>
      <c r="D26" s="11" t="s">
        <v>99</v>
      </c>
      <c r="E26" s="11">
        <v>2</v>
      </c>
      <c r="F26" s="11" t="s">
        <v>194</v>
      </c>
    </row>
    <row r="27" spans="1:7" x14ac:dyDescent="0.2">
      <c r="A27" s="49">
        <v>37675</v>
      </c>
      <c r="B27" s="20" t="s">
        <v>15</v>
      </c>
      <c r="C27" s="20" t="s">
        <v>196</v>
      </c>
      <c r="D27" s="11" t="s">
        <v>197</v>
      </c>
      <c r="E27" s="11">
        <v>1</v>
      </c>
      <c r="F27" s="11" t="s">
        <v>198</v>
      </c>
    </row>
    <row r="28" spans="1:7" x14ac:dyDescent="0.2">
      <c r="A28" s="49">
        <v>37703</v>
      </c>
      <c r="B28" s="20" t="s">
        <v>201</v>
      </c>
      <c r="C28" s="20" t="s">
        <v>147</v>
      </c>
      <c r="D28" s="11" t="s">
        <v>179</v>
      </c>
      <c r="E28" s="11">
        <v>3</v>
      </c>
      <c r="F28" s="11" t="s">
        <v>204</v>
      </c>
      <c r="G28" t="s">
        <v>199</v>
      </c>
    </row>
    <row r="29" spans="1:7" x14ac:dyDescent="0.2">
      <c r="A29" s="49">
        <v>37703</v>
      </c>
      <c r="B29" s="20" t="s">
        <v>201</v>
      </c>
      <c r="C29" s="20" t="s">
        <v>147</v>
      </c>
      <c r="D29" s="11" t="s">
        <v>184</v>
      </c>
      <c r="E29" s="11">
        <v>1</v>
      </c>
      <c r="F29" s="11" t="s">
        <v>203</v>
      </c>
      <c r="G29" t="s">
        <v>199</v>
      </c>
    </row>
    <row r="30" spans="1:7" x14ac:dyDescent="0.2">
      <c r="A30" s="49">
        <v>37703</v>
      </c>
      <c r="B30" s="20" t="s">
        <v>201</v>
      </c>
      <c r="C30" s="20" t="s">
        <v>147</v>
      </c>
      <c r="D30" s="11" t="s">
        <v>177</v>
      </c>
      <c r="E30" s="11">
        <v>1</v>
      </c>
      <c r="F30" s="11" t="s">
        <v>182</v>
      </c>
      <c r="G30" t="s">
        <v>199</v>
      </c>
    </row>
    <row r="31" spans="1:7" x14ac:dyDescent="0.2">
      <c r="A31" s="49">
        <v>37703</v>
      </c>
      <c r="B31" s="20" t="s">
        <v>201</v>
      </c>
      <c r="C31" s="20" t="s">
        <v>147</v>
      </c>
      <c r="D31" s="11" t="s">
        <v>177</v>
      </c>
      <c r="E31" s="11">
        <v>2</v>
      </c>
      <c r="F31" s="11" t="s">
        <v>183</v>
      </c>
      <c r="G31" t="s">
        <v>199</v>
      </c>
    </row>
    <row r="32" spans="1:7" x14ac:dyDescent="0.2">
      <c r="A32" s="49">
        <v>37703</v>
      </c>
      <c r="B32" s="20" t="s">
        <v>201</v>
      </c>
      <c r="C32" s="20" t="s">
        <v>147</v>
      </c>
      <c r="D32" s="11" t="s">
        <v>177</v>
      </c>
      <c r="E32" s="11">
        <v>3</v>
      </c>
      <c r="F32" s="11" t="s">
        <v>195</v>
      </c>
      <c r="G32" t="s">
        <v>199</v>
      </c>
    </row>
    <row r="33" spans="1:7" x14ac:dyDescent="0.2">
      <c r="A33" s="49">
        <v>37703</v>
      </c>
      <c r="B33" s="20" t="s">
        <v>201</v>
      </c>
      <c r="C33" s="20" t="s">
        <v>147</v>
      </c>
      <c r="D33" s="11" t="s">
        <v>177</v>
      </c>
      <c r="E33" s="11">
        <v>4</v>
      </c>
      <c r="F33" s="11" t="s">
        <v>181</v>
      </c>
      <c r="G33" t="s">
        <v>199</v>
      </c>
    </row>
    <row r="34" spans="1:7" x14ac:dyDescent="0.2">
      <c r="A34" s="49">
        <v>37703</v>
      </c>
      <c r="B34" s="20" t="s">
        <v>201</v>
      </c>
      <c r="C34" s="20" t="s">
        <v>147</v>
      </c>
      <c r="D34" s="11" t="s">
        <v>177</v>
      </c>
      <c r="E34" s="11">
        <v>5</v>
      </c>
      <c r="F34" s="11" t="s">
        <v>187</v>
      </c>
      <c r="G34" t="s">
        <v>199</v>
      </c>
    </row>
    <row r="35" spans="1:7" x14ac:dyDescent="0.2">
      <c r="A35" s="49">
        <v>37703</v>
      </c>
      <c r="B35" s="20" t="s">
        <v>201</v>
      </c>
      <c r="C35" s="20" t="s">
        <v>147</v>
      </c>
      <c r="D35" s="11" t="s">
        <v>205</v>
      </c>
      <c r="E35" s="11">
        <v>3</v>
      </c>
      <c r="F35" s="11" t="s">
        <v>178</v>
      </c>
      <c r="G35" t="s">
        <v>199</v>
      </c>
    </row>
    <row r="36" spans="1:7" x14ac:dyDescent="0.2">
      <c r="A36" s="49">
        <v>37717</v>
      </c>
      <c r="B36" s="20" t="s">
        <v>202</v>
      </c>
      <c r="C36" s="20" t="s">
        <v>147</v>
      </c>
      <c r="D36" s="11" t="s">
        <v>184</v>
      </c>
      <c r="E36" s="11">
        <v>1</v>
      </c>
      <c r="F36" s="11" t="s">
        <v>203</v>
      </c>
      <c r="G36" t="s">
        <v>200</v>
      </c>
    </row>
    <row r="37" spans="1:7" x14ac:dyDescent="0.2">
      <c r="A37" s="49">
        <v>37717</v>
      </c>
      <c r="B37" s="20" t="s">
        <v>202</v>
      </c>
      <c r="C37" s="20" t="s">
        <v>147</v>
      </c>
      <c r="D37" s="11" t="s">
        <v>177</v>
      </c>
      <c r="E37" s="11">
        <v>2</v>
      </c>
      <c r="F37" s="11" t="s">
        <v>182</v>
      </c>
      <c r="G37" t="s">
        <v>200</v>
      </c>
    </row>
    <row r="38" spans="1:7" x14ac:dyDescent="0.2">
      <c r="A38" s="49">
        <v>37738</v>
      </c>
      <c r="B38" s="20" t="s">
        <v>147</v>
      </c>
      <c r="C38" s="20" t="s">
        <v>147</v>
      </c>
      <c r="D38" s="11" t="s">
        <v>210</v>
      </c>
      <c r="E38" s="11">
        <v>1</v>
      </c>
      <c r="F38" s="11" t="s">
        <v>206</v>
      </c>
      <c r="G38" t="s">
        <v>207</v>
      </c>
    </row>
    <row r="39" spans="1:7" x14ac:dyDescent="0.2">
      <c r="A39" s="49">
        <v>37749</v>
      </c>
      <c r="B39" s="20" t="s">
        <v>6</v>
      </c>
      <c r="C39" s="20" t="s">
        <v>48</v>
      </c>
      <c r="D39" s="11" t="s">
        <v>190</v>
      </c>
      <c r="E39" s="11">
        <v>1</v>
      </c>
      <c r="F39" s="11" t="s">
        <v>189</v>
      </c>
    </row>
    <row r="40" spans="1:7" x14ac:dyDescent="0.2">
      <c r="A40" s="49">
        <v>37749</v>
      </c>
      <c r="B40" s="20" t="s">
        <v>6</v>
      </c>
      <c r="C40" s="20" t="s">
        <v>48</v>
      </c>
      <c r="D40" s="11" t="s">
        <v>97</v>
      </c>
      <c r="E40" s="11">
        <v>1</v>
      </c>
      <c r="F40" s="11" t="s">
        <v>191</v>
      </c>
    </row>
    <row r="41" spans="1:7" x14ac:dyDescent="0.2">
      <c r="A41" s="49">
        <v>37749</v>
      </c>
      <c r="B41" s="20" t="s">
        <v>6</v>
      </c>
      <c r="C41" s="20" t="s">
        <v>48</v>
      </c>
      <c r="D41" s="11" t="s">
        <v>97</v>
      </c>
      <c r="E41" s="11">
        <v>2</v>
      </c>
      <c r="F41" s="11" t="s">
        <v>192</v>
      </c>
    </row>
    <row r="42" spans="1:7" x14ac:dyDescent="0.2">
      <c r="A42" s="49">
        <v>37749</v>
      </c>
      <c r="B42" s="20" t="s">
        <v>6</v>
      </c>
      <c r="C42" s="20" t="s">
        <v>48</v>
      </c>
      <c r="D42" s="11" t="s">
        <v>104</v>
      </c>
      <c r="E42" s="11">
        <v>2</v>
      </c>
      <c r="F42" s="11" t="s">
        <v>193</v>
      </c>
    </row>
    <row r="43" spans="1:7" x14ac:dyDescent="0.2">
      <c r="A43" s="49">
        <v>37749</v>
      </c>
      <c r="B43" s="20" t="s">
        <v>6</v>
      </c>
      <c r="C43" s="20" t="s">
        <v>48</v>
      </c>
      <c r="D43" s="11" t="s">
        <v>99</v>
      </c>
      <c r="E43" s="11">
        <v>1</v>
      </c>
      <c r="F43" s="11" t="s">
        <v>194</v>
      </c>
    </row>
    <row r="44" spans="1:7" x14ac:dyDescent="0.2">
      <c r="A44" s="49">
        <v>37749</v>
      </c>
      <c r="B44" s="20" t="s">
        <v>6</v>
      </c>
      <c r="C44" s="20" t="s">
        <v>48</v>
      </c>
      <c r="D44" s="11" t="s">
        <v>99</v>
      </c>
      <c r="E44" s="11">
        <v>2</v>
      </c>
      <c r="F44" s="11" t="s">
        <v>208</v>
      </c>
    </row>
    <row r="45" spans="1:7" x14ac:dyDescent="0.2">
      <c r="A45" s="49">
        <v>37749</v>
      </c>
      <c r="B45" s="20" t="s">
        <v>6</v>
      </c>
      <c r="C45" s="20" t="s">
        <v>48</v>
      </c>
      <c r="D45" s="11" t="s">
        <v>23</v>
      </c>
      <c r="E45" s="11">
        <v>2</v>
      </c>
      <c r="F45" s="11" t="s">
        <v>150</v>
      </c>
    </row>
    <row r="46" spans="1:7" x14ac:dyDescent="0.2">
      <c r="A46" s="49">
        <v>37749</v>
      </c>
      <c r="B46" s="20" t="s">
        <v>15</v>
      </c>
      <c r="C46" s="20" t="s">
        <v>48</v>
      </c>
      <c r="D46" s="11" t="s">
        <v>218</v>
      </c>
      <c r="E46" s="11">
        <v>1</v>
      </c>
      <c r="F46" s="11" t="s">
        <v>189</v>
      </c>
    </row>
    <row r="47" spans="1:7" x14ac:dyDescent="0.2">
      <c r="A47" s="49">
        <v>37749</v>
      </c>
      <c r="B47" s="20" t="s">
        <v>15</v>
      </c>
      <c r="C47" s="20" t="s">
        <v>48</v>
      </c>
      <c r="D47" s="11" t="s">
        <v>97</v>
      </c>
      <c r="E47" s="11">
        <v>1</v>
      </c>
      <c r="F47" s="11" t="s">
        <v>191</v>
      </c>
    </row>
    <row r="48" spans="1:7" x14ac:dyDescent="0.2">
      <c r="A48" s="49">
        <v>37749</v>
      </c>
      <c r="B48" s="20" t="s">
        <v>15</v>
      </c>
      <c r="C48" s="20" t="s">
        <v>48</v>
      </c>
      <c r="D48" s="11" t="s">
        <v>97</v>
      </c>
      <c r="E48" s="11">
        <v>2</v>
      </c>
      <c r="F48" s="11" t="s">
        <v>192</v>
      </c>
    </row>
    <row r="49" spans="1:7" x14ac:dyDescent="0.2">
      <c r="A49" s="49">
        <v>37749</v>
      </c>
      <c r="B49" s="20" t="s">
        <v>15</v>
      </c>
      <c r="C49" s="20" t="s">
        <v>48</v>
      </c>
      <c r="D49" s="11" t="s">
        <v>104</v>
      </c>
      <c r="E49" s="11">
        <v>3</v>
      </c>
      <c r="F49" s="11" t="s">
        <v>193</v>
      </c>
    </row>
    <row r="50" spans="1:7" x14ac:dyDescent="0.2">
      <c r="A50" s="49">
        <v>37749</v>
      </c>
      <c r="B50" s="20" t="s">
        <v>15</v>
      </c>
      <c r="C50" s="20" t="s">
        <v>48</v>
      </c>
      <c r="D50" s="11" t="s">
        <v>99</v>
      </c>
      <c r="E50" s="11">
        <v>2</v>
      </c>
      <c r="F50" s="11" t="s">
        <v>194</v>
      </c>
    </row>
    <row r="51" spans="1:7" x14ac:dyDescent="0.2">
      <c r="A51" s="49">
        <v>37749</v>
      </c>
      <c r="B51" s="20" t="s">
        <v>15</v>
      </c>
      <c r="C51" s="20" t="s">
        <v>48</v>
      </c>
      <c r="D51" s="11" t="s">
        <v>99</v>
      </c>
      <c r="E51" s="11">
        <v>3</v>
      </c>
      <c r="F51" s="11" t="s">
        <v>208</v>
      </c>
    </row>
    <row r="52" spans="1:7" x14ac:dyDescent="0.2">
      <c r="A52" s="49">
        <v>37749</v>
      </c>
      <c r="B52" s="20" t="s">
        <v>15</v>
      </c>
      <c r="C52" s="20" t="s">
        <v>48</v>
      </c>
      <c r="D52" s="11" t="s">
        <v>23</v>
      </c>
      <c r="E52" s="11">
        <v>2</v>
      </c>
      <c r="F52" s="11" t="s">
        <v>150</v>
      </c>
    </row>
    <row r="53" spans="1:7" x14ac:dyDescent="0.2">
      <c r="A53" s="49">
        <v>37749</v>
      </c>
      <c r="B53" s="20" t="s">
        <v>15</v>
      </c>
      <c r="C53" s="20" t="s">
        <v>48</v>
      </c>
      <c r="D53" s="11" t="s">
        <v>209</v>
      </c>
      <c r="E53" s="11">
        <v>3</v>
      </c>
      <c r="F53" s="50" t="s">
        <v>129</v>
      </c>
    </row>
    <row r="54" spans="1:7" x14ac:dyDescent="0.2">
      <c r="A54" s="49">
        <v>37745</v>
      </c>
      <c r="B54" s="20" t="s">
        <v>15</v>
      </c>
      <c r="C54" s="20" t="s">
        <v>211</v>
      </c>
      <c r="D54" s="11" t="s">
        <v>212</v>
      </c>
      <c r="E54" s="11">
        <v>1</v>
      </c>
      <c r="F54" s="11" t="s">
        <v>198</v>
      </c>
    </row>
    <row r="55" spans="1:7" ht="15" x14ac:dyDescent="0.25">
      <c r="A55" s="49">
        <v>37780</v>
      </c>
      <c r="B55" s="86" t="s">
        <v>11</v>
      </c>
      <c r="C55" s="22" t="s">
        <v>196</v>
      </c>
      <c r="D55" s="13" t="s">
        <v>212</v>
      </c>
      <c r="E55" s="13">
        <v>1</v>
      </c>
      <c r="F55" s="13" t="s">
        <v>198</v>
      </c>
      <c r="G55" s="33" t="s">
        <v>214</v>
      </c>
    </row>
    <row r="56" spans="1:7" x14ac:dyDescent="0.2">
      <c r="A56" s="32">
        <v>37815</v>
      </c>
      <c r="B56" s="20" t="s">
        <v>15</v>
      </c>
      <c r="C56" s="51" t="s">
        <v>16</v>
      </c>
      <c r="D56" s="19" t="s">
        <v>96</v>
      </c>
      <c r="E56" s="19">
        <v>2</v>
      </c>
      <c r="F56" s="19" t="s">
        <v>192</v>
      </c>
    </row>
    <row r="57" spans="1:7" x14ac:dyDescent="0.2">
      <c r="A57" s="32">
        <v>37815</v>
      </c>
      <c r="B57" s="20" t="s">
        <v>15</v>
      </c>
      <c r="C57" s="51" t="s">
        <v>16</v>
      </c>
      <c r="D57" s="20" t="s">
        <v>106</v>
      </c>
      <c r="E57" s="44">
        <v>3</v>
      </c>
      <c r="F57" s="20" t="s">
        <v>221</v>
      </c>
    </row>
    <row r="58" spans="1:7" x14ac:dyDescent="0.2">
      <c r="A58" s="32">
        <v>37815</v>
      </c>
      <c r="B58" s="20" t="s">
        <v>15</v>
      </c>
      <c r="C58" s="51" t="s">
        <v>16</v>
      </c>
      <c r="D58" s="19" t="s">
        <v>121</v>
      </c>
      <c r="E58" s="44">
        <v>4</v>
      </c>
      <c r="F58" s="19" t="s">
        <v>222</v>
      </c>
    </row>
    <row r="59" spans="1:7" ht="14.25" customHeight="1" x14ac:dyDescent="0.25">
      <c r="A59" s="32">
        <v>37829</v>
      </c>
      <c r="B59" s="86" t="s">
        <v>169</v>
      </c>
      <c r="C59" s="22" t="s">
        <v>211</v>
      </c>
      <c r="D59" s="23" t="s">
        <v>130</v>
      </c>
      <c r="E59" s="11">
        <v>1</v>
      </c>
      <c r="F59" s="13" t="s">
        <v>198</v>
      </c>
      <c r="G59" s="33" t="s">
        <v>215</v>
      </c>
    </row>
    <row r="60" spans="1:7" ht="15" x14ac:dyDescent="0.25">
      <c r="A60" s="32">
        <v>37850</v>
      </c>
      <c r="B60" s="86" t="s">
        <v>11</v>
      </c>
      <c r="C60" s="22" t="s">
        <v>211</v>
      </c>
      <c r="D60" s="13" t="s">
        <v>212</v>
      </c>
      <c r="E60" s="11">
        <v>1</v>
      </c>
      <c r="F60" s="13" t="s">
        <v>198</v>
      </c>
      <c r="G60" s="33" t="s">
        <v>216</v>
      </c>
    </row>
    <row r="61" spans="1:7" x14ac:dyDescent="0.2">
      <c r="A61" s="32">
        <v>37850</v>
      </c>
      <c r="B61" s="86" t="s">
        <v>217</v>
      </c>
      <c r="C61" s="20" t="s">
        <v>48</v>
      </c>
      <c r="D61" s="11" t="s">
        <v>218</v>
      </c>
      <c r="E61" s="13">
        <v>7</v>
      </c>
      <c r="F61" s="13" t="s">
        <v>189</v>
      </c>
    </row>
    <row r="62" spans="1:7" x14ac:dyDescent="0.2">
      <c r="A62" s="32">
        <v>37864</v>
      </c>
      <c r="B62" s="86" t="s">
        <v>219</v>
      </c>
      <c r="C62" s="20" t="s">
        <v>48</v>
      </c>
      <c r="D62" s="11" t="s">
        <v>99</v>
      </c>
      <c r="E62" s="13">
        <v>3</v>
      </c>
      <c r="F62" s="11" t="s">
        <v>194</v>
      </c>
    </row>
    <row r="63" spans="1:7" x14ac:dyDescent="0.2">
      <c r="A63" s="32">
        <v>37871</v>
      </c>
      <c r="B63" s="20" t="s">
        <v>6</v>
      </c>
      <c r="C63" s="20" t="s">
        <v>7</v>
      </c>
      <c r="D63" s="19" t="s">
        <v>96</v>
      </c>
      <c r="E63" s="53">
        <v>2</v>
      </c>
      <c r="F63" s="19" t="s">
        <v>192</v>
      </c>
    </row>
    <row r="64" spans="1:7" x14ac:dyDescent="0.2">
      <c r="A64" s="32">
        <v>37871</v>
      </c>
      <c r="B64" s="20" t="s">
        <v>6</v>
      </c>
      <c r="C64" s="20" t="s">
        <v>7</v>
      </c>
      <c r="D64" s="20" t="s">
        <v>106</v>
      </c>
      <c r="E64" s="53">
        <v>2</v>
      </c>
      <c r="F64" s="20" t="s">
        <v>221</v>
      </c>
    </row>
    <row r="65" spans="1:6" x14ac:dyDescent="0.2">
      <c r="A65" s="32">
        <v>37871</v>
      </c>
      <c r="B65" s="20" t="s">
        <v>6</v>
      </c>
      <c r="C65" s="20" t="s">
        <v>7</v>
      </c>
      <c r="D65" s="19" t="s">
        <v>121</v>
      </c>
      <c r="E65" s="53">
        <v>2</v>
      </c>
      <c r="F65" s="19" t="s">
        <v>222</v>
      </c>
    </row>
    <row r="66" spans="1:6" x14ac:dyDescent="0.2">
      <c r="A66" s="32">
        <v>37871</v>
      </c>
      <c r="B66" s="20" t="s">
        <v>6</v>
      </c>
      <c r="C66" s="20" t="s">
        <v>7</v>
      </c>
      <c r="D66" s="11" t="s">
        <v>97</v>
      </c>
      <c r="E66" s="53">
        <v>1</v>
      </c>
      <c r="F66" s="11" t="s">
        <v>191</v>
      </c>
    </row>
    <row r="67" spans="1:6" x14ac:dyDescent="0.2">
      <c r="A67" s="32">
        <v>37871</v>
      </c>
      <c r="B67" s="20" t="s">
        <v>6</v>
      </c>
      <c r="C67" s="20" t="s">
        <v>7</v>
      </c>
      <c r="D67" s="11" t="s">
        <v>104</v>
      </c>
      <c r="E67" s="53">
        <v>2</v>
      </c>
      <c r="F67" s="11" t="s">
        <v>193</v>
      </c>
    </row>
    <row r="68" spans="1:6" x14ac:dyDescent="0.2">
      <c r="A68" s="32">
        <v>37871</v>
      </c>
      <c r="B68" s="20" t="s">
        <v>15</v>
      </c>
      <c r="C68" s="20" t="s">
        <v>7</v>
      </c>
      <c r="D68" s="19" t="s">
        <v>96</v>
      </c>
      <c r="E68" s="53">
        <v>3</v>
      </c>
      <c r="F68" s="19" t="s">
        <v>192</v>
      </c>
    </row>
    <row r="69" spans="1:6" x14ac:dyDescent="0.2">
      <c r="A69" s="32">
        <v>37871</v>
      </c>
      <c r="B69" s="20" t="s">
        <v>15</v>
      </c>
      <c r="C69" s="20" t="s">
        <v>7</v>
      </c>
      <c r="D69" s="11" t="s">
        <v>97</v>
      </c>
      <c r="E69" s="53">
        <v>1</v>
      </c>
      <c r="F69" s="11" t="s">
        <v>191</v>
      </c>
    </row>
    <row r="70" spans="1:6" x14ac:dyDescent="0.2">
      <c r="A70" s="32">
        <v>37871</v>
      </c>
      <c r="B70" s="86" t="s">
        <v>11</v>
      </c>
      <c r="C70" s="20" t="s">
        <v>48</v>
      </c>
      <c r="D70" s="11" t="s">
        <v>218</v>
      </c>
      <c r="E70" s="13">
        <v>4</v>
      </c>
      <c r="F70" s="11" t="s">
        <v>189</v>
      </c>
    </row>
    <row r="71" spans="1:6" x14ac:dyDescent="0.2">
      <c r="A71" s="32">
        <v>37871</v>
      </c>
      <c r="B71" s="86" t="s">
        <v>11</v>
      </c>
      <c r="C71" s="20" t="s">
        <v>48</v>
      </c>
      <c r="D71" s="11" t="s">
        <v>23</v>
      </c>
      <c r="E71" s="13">
        <v>8</v>
      </c>
      <c r="F71" s="11" t="s">
        <v>150</v>
      </c>
    </row>
    <row r="72" spans="1:6" x14ac:dyDescent="0.2">
      <c r="A72" s="32">
        <v>37892</v>
      </c>
      <c r="B72" s="86" t="s">
        <v>11</v>
      </c>
      <c r="C72" s="20" t="s">
        <v>7</v>
      </c>
      <c r="D72" s="11" t="s">
        <v>104</v>
      </c>
      <c r="E72" s="11">
        <v>17</v>
      </c>
      <c r="F72" s="11" t="s">
        <v>193</v>
      </c>
    </row>
    <row r="73" spans="1:6" x14ac:dyDescent="0.2">
      <c r="A73" s="32">
        <v>37892</v>
      </c>
      <c r="B73" s="86" t="s">
        <v>11</v>
      </c>
      <c r="C73" s="22" t="s">
        <v>7</v>
      </c>
      <c r="D73" s="11" t="s">
        <v>97</v>
      </c>
      <c r="E73" s="13">
        <v>3</v>
      </c>
      <c r="F73" s="13" t="s">
        <v>191</v>
      </c>
    </row>
    <row r="74" spans="1:6" x14ac:dyDescent="0.2">
      <c r="A74" s="32">
        <v>37898</v>
      </c>
      <c r="B74" s="86" t="s">
        <v>11</v>
      </c>
      <c r="C74" s="12" t="s">
        <v>48</v>
      </c>
      <c r="D74" s="23" t="s">
        <v>130</v>
      </c>
      <c r="E74" s="13">
        <v>6</v>
      </c>
      <c r="F74" s="37" t="s">
        <v>129</v>
      </c>
    </row>
    <row r="75" spans="1:6" ht="13.5" customHeight="1" x14ac:dyDescent="0.2">
      <c r="A75" s="32">
        <v>37906</v>
      </c>
      <c r="B75" s="86" t="s">
        <v>11</v>
      </c>
      <c r="C75" s="52" t="s">
        <v>220</v>
      </c>
      <c r="D75" s="23" t="s">
        <v>130</v>
      </c>
      <c r="E75" s="13">
        <v>5</v>
      </c>
      <c r="F75" s="13" t="s">
        <v>198</v>
      </c>
    </row>
    <row r="76" spans="1:6" x14ac:dyDescent="0.2">
      <c r="A76" s="32"/>
      <c r="B76" s="20"/>
      <c r="C76" s="11"/>
    </row>
    <row r="77" spans="1:6" x14ac:dyDescent="0.2">
      <c r="A77" s="32"/>
    </row>
    <row r="78" spans="1:6" x14ac:dyDescent="0.2">
      <c r="A78" s="32"/>
    </row>
    <row r="79" spans="1:6" x14ac:dyDescent="0.2">
      <c r="A79" s="32"/>
    </row>
    <row r="80" spans="1:6" x14ac:dyDescent="0.2">
      <c r="A80" s="32"/>
    </row>
    <row r="81" spans="1:1" x14ac:dyDescent="0.2">
      <c r="A81" s="32"/>
    </row>
    <row r="82" spans="1:1" x14ac:dyDescent="0.2">
      <c r="A82" s="32"/>
    </row>
    <row r="83" spans="1:1" x14ac:dyDescent="0.2">
      <c r="A83" s="32"/>
    </row>
    <row r="84" spans="1:1" x14ac:dyDescent="0.2">
      <c r="A84" s="32"/>
    </row>
    <row r="85" spans="1:1" x14ac:dyDescent="0.2">
      <c r="A85" s="32"/>
    </row>
    <row r="86" spans="1:1" x14ac:dyDescent="0.2">
      <c r="A86" s="32"/>
    </row>
    <row r="87" spans="1:1" x14ac:dyDescent="0.2">
      <c r="A87" s="32"/>
    </row>
    <row r="88" spans="1:1" x14ac:dyDescent="0.2">
      <c r="A88" s="32"/>
    </row>
    <row r="89" spans="1:1" x14ac:dyDescent="0.2">
      <c r="A89" s="32"/>
    </row>
    <row r="90" spans="1:1" x14ac:dyDescent="0.2">
      <c r="A90" s="32"/>
    </row>
    <row r="91" spans="1:1" x14ac:dyDescent="0.2">
      <c r="A91" s="32"/>
    </row>
    <row r="92" spans="1:1" x14ac:dyDescent="0.2">
      <c r="A92" s="32"/>
    </row>
    <row r="93" spans="1:1" x14ac:dyDescent="0.2">
      <c r="A93" s="32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scale="62" orientation="portrait" horizontalDpi="4294967293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2"/>
  <sheetViews>
    <sheetView tabSelected="1" topLeftCell="B1" zoomScaleNormal="100" workbookViewId="0">
      <pane ySplit="1" topLeftCell="A23" activePane="bottomLeft" state="frozen"/>
      <selection pane="bottomLeft" activeCell="E75" sqref="E75"/>
    </sheetView>
  </sheetViews>
  <sheetFormatPr baseColWidth="10" defaultRowHeight="12.75" x14ac:dyDescent="0.2"/>
  <cols>
    <col min="1" max="1" width="30" customWidth="1"/>
    <col min="2" max="2" width="22.7109375" bestFit="1" customWidth="1"/>
    <col min="3" max="3" width="16.5703125" customWidth="1"/>
    <col min="4" max="4" width="11" customWidth="1"/>
    <col min="5" max="5" width="49.5703125" bestFit="1" customWidth="1"/>
    <col min="6" max="6" width="49.5703125" style="11" bestFit="1" customWidth="1"/>
    <col min="7" max="7" width="7.140625" style="11" bestFit="1" customWidth="1"/>
    <col min="8" max="8" width="27.7109375" bestFit="1" customWidth="1"/>
    <col min="9" max="9" width="14.7109375" bestFit="1" customWidth="1"/>
    <col min="10" max="10" width="7.140625" bestFit="1" customWidth="1"/>
  </cols>
  <sheetData>
    <row r="1" spans="1:7" ht="13.5" thickBot="1" x14ac:dyDescent="0.25">
      <c r="A1" s="58" t="s">
        <v>1</v>
      </c>
      <c r="B1" s="59" t="s">
        <v>2</v>
      </c>
      <c r="C1" s="48" t="s">
        <v>3</v>
      </c>
      <c r="D1" s="47" t="s">
        <v>4</v>
      </c>
      <c r="E1" s="5" t="s">
        <v>5</v>
      </c>
      <c r="F1"/>
      <c r="G1"/>
    </row>
    <row r="2" spans="1:7" x14ac:dyDescent="0.2">
      <c r="A2" s="21" t="s">
        <v>524</v>
      </c>
      <c r="B2" s="21" t="s">
        <v>13</v>
      </c>
      <c r="C2" s="11" t="s">
        <v>495</v>
      </c>
      <c r="D2" s="13">
        <v>17</v>
      </c>
      <c r="E2" s="11" t="s">
        <v>534</v>
      </c>
      <c r="F2"/>
      <c r="G2"/>
    </row>
    <row r="3" spans="1:7" x14ac:dyDescent="0.2">
      <c r="A3" s="21" t="s">
        <v>6</v>
      </c>
      <c r="B3" s="21" t="s">
        <v>13</v>
      </c>
      <c r="C3" s="11" t="s">
        <v>492</v>
      </c>
      <c r="D3" s="13">
        <v>1</v>
      </c>
      <c r="E3" s="11" t="s">
        <v>528</v>
      </c>
      <c r="F3"/>
      <c r="G3"/>
    </row>
    <row r="4" spans="1:7" x14ac:dyDescent="0.2">
      <c r="A4" s="21" t="s">
        <v>6</v>
      </c>
      <c r="B4" s="21" t="s">
        <v>13</v>
      </c>
      <c r="C4" s="11" t="s">
        <v>492</v>
      </c>
      <c r="D4" s="98">
        <v>2</v>
      </c>
      <c r="E4" s="11" t="s">
        <v>529</v>
      </c>
      <c r="F4"/>
      <c r="G4"/>
    </row>
    <row r="5" spans="1:7" x14ac:dyDescent="0.2">
      <c r="A5" s="21" t="s">
        <v>6</v>
      </c>
      <c r="B5" s="21" t="s">
        <v>13</v>
      </c>
      <c r="C5" s="11" t="s">
        <v>540</v>
      </c>
      <c r="D5" s="13">
        <v>5</v>
      </c>
      <c r="E5" s="11" t="s">
        <v>541</v>
      </c>
      <c r="F5"/>
      <c r="G5"/>
    </row>
    <row r="6" spans="1:7" x14ac:dyDescent="0.2">
      <c r="A6" s="21" t="s">
        <v>6</v>
      </c>
      <c r="B6" s="21" t="s">
        <v>13</v>
      </c>
      <c r="C6" s="11" t="s">
        <v>532</v>
      </c>
      <c r="D6" s="98">
        <v>2</v>
      </c>
      <c r="E6" s="11" t="s">
        <v>527</v>
      </c>
      <c r="F6"/>
      <c r="G6"/>
    </row>
    <row r="7" spans="1:7" x14ac:dyDescent="0.2">
      <c r="A7" s="21" t="s">
        <v>6</v>
      </c>
      <c r="B7" s="21" t="s">
        <v>13</v>
      </c>
      <c r="C7" s="11" t="s">
        <v>533</v>
      </c>
      <c r="D7" s="98">
        <v>2</v>
      </c>
      <c r="E7" s="11" t="s">
        <v>534</v>
      </c>
      <c r="F7"/>
      <c r="G7"/>
    </row>
    <row r="8" spans="1:7" x14ac:dyDescent="0.2">
      <c r="A8" s="21" t="s">
        <v>6</v>
      </c>
      <c r="B8" s="21" t="s">
        <v>13</v>
      </c>
      <c r="C8" s="11" t="s">
        <v>531</v>
      </c>
      <c r="D8" s="13">
        <v>1</v>
      </c>
      <c r="E8" s="11" t="s">
        <v>526</v>
      </c>
      <c r="F8"/>
      <c r="G8"/>
    </row>
    <row r="9" spans="1:7" x14ac:dyDescent="0.2">
      <c r="A9" s="21" t="s">
        <v>6</v>
      </c>
      <c r="B9" s="21" t="s">
        <v>13</v>
      </c>
      <c r="C9" s="11" t="s">
        <v>530</v>
      </c>
      <c r="D9" s="98">
        <v>2</v>
      </c>
      <c r="E9" s="11" t="s">
        <v>525</v>
      </c>
      <c r="F9"/>
      <c r="G9"/>
    </row>
    <row r="10" spans="1:7" x14ac:dyDescent="0.2">
      <c r="A10" s="21" t="s">
        <v>6</v>
      </c>
      <c r="B10" s="21" t="s">
        <v>13</v>
      </c>
      <c r="C10" s="11" t="s">
        <v>530</v>
      </c>
      <c r="D10" s="98">
        <v>3</v>
      </c>
      <c r="E10" s="11" t="s">
        <v>105</v>
      </c>
      <c r="F10"/>
      <c r="G10"/>
    </row>
    <row r="11" spans="1:7" x14ac:dyDescent="0.2">
      <c r="A11" s="21" t="s">
        <v>6</v>
      </c>
      <c r="B11" s="21" t="s">
        <v>13</v>
      </c>
      <c r="C11" s="11" t="s">
        <v>535</v>
      </c>
      <c r="D11" s="13">
        <v>4</v>
      </c>
      <c r="E11" s="11" t="s">
        <v>536</v>
      </c>
      <c r="F11"/>
      <c r="G11"/>
    </row>
    <row r="12" spans="1:7" x14ac:dyDescent="0.2">
      <c r="A12" s="21" t="s">
        <v>6</v>
      </c>
      <c r="B12" s="21" t="s">
        <v>13</v>
      </c>
      <c r="C12" s="11" t="s">
        <v>535</v>
      </c>
      <c r="D12" s="98">
        <v>9</v>
      </c>
      <c r="E12" s="11" t="s">
        <v>24</v>
      </c>
      <c r="F12"/>
      <c r="G12"/>
    </row>
    <row r="13" spans="1:7" x14ac:dyDescent="0.2">
      <c r="A13" s="21" t="s">
        <v>6</v>
      </c>
      <c r="B13" s="21" t="s">
        <v>13</v>
      </c>
      <c r="C13" s="11" t="s">
        <v>537</v>
      </c>
      <c r="D13" s="98">
        <v>4</v>
      </c>
      <c r="E13" s="11" t="s">
        <v>538</v>
      </c>
      <c r="F13"/>
      <c r="G13"/>
    </row>
    <row r="14" spans="1:7" x14ac:dyDescent="0.2">
      <c r="A14" s="11" t="s">
        <v>469</v>
      </c>
      <c r="B14" s="21" t="s">
        <v>13</v>
      </c>
      <c r="C14" s="90" t="s">
        <v>370</v>
      </c>
      <c r="D14" s="98">
        <v>2</v>
      </c>
      <c r="E14" s="90" t="s">
        <v>550</v>
      </c>
      <c r="F14"/>
      <c r="G14"/>
    </row>
    <row r="15" spans="1:7" x14ac:dyDescent="0.2">
      <c r="A15" s="11" t="s">
        <v>469</v>
      </c>
      <c r="B15" s="21" t="s">
        <v>13</v>
      </c>
      <c r="C15" s="11" t="s">
        <v>542</v>
      </c>
      <c r="D15" s="98">
        <v>1</v>
      </c>
      <c r="E15" s="11" t="s">
        <v>548</v>
      </c>
      <c r="F15"/>
      <c r="G15"/>
    </row>
    <row r="16" spans="1:7" x14ac:dyDescent="0.2">
      <c r="A16" s="11" t="s">
        <v>469</v>
      </c>
      <c r="B16" s="21" t="s">
        <v>13</v>
      </c>
      <c r="C16" s="90" t="s">
        <v>543</v>
      </c>
      <c r="D16" s="98">
        <v>3</v>
      </c>
      <c r="E16" s="90" t="s">
        <v>551</v>
      </c>
      <c r="F16"/>
      <c r="G16"/>
    </row>
    <row r="17" spans="1:7" x14ac:dyDescent="0.2">
      <c r="A17" s="11" t="s">
        <v>468</v>
      </c>
      <c r="B17" s="21" t="s">
        <v>13</v>
      </c>
      <c r="C17" s="11" t="s">
        <v>492</v>
      </c>
      <c r="D17" s="13">
        <v>4</v>
      </c>
      <c r="E17" s="11" t="s">
        <v>528</v>
      </c>
      <c r="F17"/>
      <c r="G17"/>
    </row>
    <row r="18" spans="1:7" x14ac:dyDescent="0.2">
      <c r="A18" s="11" t="s">
        <v>468</v>
      </c>
      <c r="B18" s="21" t="s">
        <v>13</v>
      </c>
      <c r="C18" s="11" t="s">
        <v>531</v>
      </c>
      <c r="D18" s="13">
        <v>5</v>
      </c>
      <c r="E18" s="11" t="s">
        <v>526</v>
      </c>
      <c r="F18"/>
      <c r="G18"/>
    </row>
    <row r="19" spans="1:7" x14ac:dyDescent="0.2">
      <c r="A19" s="11" t="s">
        <v>468</v>
      </c>
      <c r="B19" s="21" t="s">
        <v>13</v>
      </c>
      <c r="C19" s="11" t="s">
        <v>535</v>
      </c>
      <c r="D19" s="98">
        <v>13</v>
      </c>
      <c r="E19" s="11" t="s">
        <v>536</v>
      </c>
      <c r="F19"/>
      <c r="G19"/>
    </row>
    <row r="20" spans="1:7" x14ac:dyDescent="0.2">
      <c r="A20" s="11" t="s">
        <v>468</v>
      </c>
      <c r="B20" s="21" t="s">
        <v>13</v>
      </c>
      <c r="C20" s="11" t="s">
        <v>532</v>
      </c>
      <c r="D20" s="98">
        <v>4</v>
      </c>
      <c r="E20" s="11" t="s">
        <v>527</v>
      </c>
      <c r="F20"/>
      <c r="G20"/>
    </row>
    <row r="21" spans="1:7" x14ac:dyDescent="0.2">
      <c r="A21" s="11" t="s">
        <v>469</v>
      </c>
      <c r="B21" s="21" t="s">
        <v>13</v>
      </c>
      <c r="C21" s="90" t="s">
        <v>370</v>
      </c>
      <c r="D21" s="98">
        <v>2</v>
      </c>
      <c r="E21" s="90" t="s">
        <v>550</v>
      </c>
      <c r="F21"/>
      <c r="G21"/>
    </row>
    <row r="22" spans="1:7" x14ac:dyDescent="0.2">
      <c r="A22" s="11" t="s">
        <v>469</v>
      </c>
      <c r="B22" s="21" t="s">
        <v>13</v>
      </c>
      <c r="C22" s="11" t="s">
        <v>542</v>
      </c>
      <c r="D22" s="98">
        <v>2</v>
      </c>
      <c r="E22" s="11" t="s">
        <v>548</v>
      </c>
      <c r="F22"/>
      <c r="G22"/>
    </row>
    <row r="23" spans="1:7" x14ac:dyDescent="0.2">
      <c r="A23" s="11" t="s">
        <v>469</v>
      </c>
      <c r="B23" s="21" t="s">
        <v>13</v>
      </c>
      <c r="C23" s="90" t="s">
        <v>543</v>
      </c>
      <c r="D23" s="98">
        <v>3</v>
      </c>
      <c r="E23" s="90" t="s">
        <v>551</v>
      </c>
      <c r="F23"/>
      <c r="G23"/>
    </row>
    <row r="24" spans="1:7" x14ac:dyDescent="0.2">
      <c r="A24" s="11" t="s">
        <v>469</v>
      </c>
      <c r="B24" s="21" t="s">
        <v>13</v>
      </c>
      <c r="C24" s="90" t="s">
        <v>391</v>
      </c>
      <c r="D24" s="98">
        <v>1</v>
      </c>
      <c r="E24" s="90" t="s">
        <v>550</v>
      </c>
      <c r="F24"/>
      <c r="G24"/>
    </row>
    <row r="25" spans="1:7" x14ac:dyDescent="0.2">
      <c r="A25" s="11" t="s">
        <v>469</v>
      </c>
      <c r="B25" s="21" t="s">
        <v>13</v>
      </c>
      <c r="C25" s="90" t="s">
        <v>370</v>
      </c>
      <c r="D25" s="98" t="s">
        <v>22</v>
      </c>
      <c r="E25" s="90" t="s">
        <v>541</v>
      </c>
      <c r="F25"/>
      <c r="G25"/>
    </row>
    <row r="26" spans="1:7" x14ac:dyDescent="0.2">
      <c r="A26" s="11" t="s">
        <v>469</v>
      </c>
      <c r="B26" s="21" t="s">
        <v>13</v>
      </c>
      <c r="C26" s="11" t="s">
        <v>542</v>
      </c>
      <c r="D26" s="98">
        <v>1</v>
      </c>
      <c r="E26" s="11" t="s">
        <v>548</v>
      </c>
      <c r="F26"/>
      <c r="G26"/>
    </row>
    <row r="27" spans="1:7" x14ac:dyDescent="0.2">
      <c r="A27" s="11" t="s">
        <v>469</v>
      </c>
      <c r="B27" s="21" t="s">
        <v>544</v>
      </c>
      <c r="C27" s="90" t="s">
        <v>370</v>
      </c>
      <c r="D27" s="98">
        <v>1</v>
      </c>
      <c r="E27" s="90" t="s">
        <v>541</v>
      </c>
      <c r="F27"/>
      <c r="G27"/>
    </row>
    <row r="28" spans="1:7" x14ac:dyDescent="0.2">
      <c r="A28" s="11" t="s">
        <v>469</v>
      </c>
      <c r="B28" s="21" t="s">
        <v>544</v>
      </c>
      <c r="C28" s="90" t="s">
        <v>364</v>
      </c>
      <c r="D28" s="98">
        <v>2</v>
      </c>
      <c r="E28" s="90" t="s">
        <v>548</v>
      </c>
      <c r="F28"/>
      <c r="G28"/>
    </row>
    <row r="29" spans="1:7" x14ac:dyDescent="0.2">
      <c r="A29" s="11" t="s">
        <v>469</v>
      </c>
      <c r="B29" s="21" t="s">
        <v>544</v>
      </c>
      <c r="C29" s="90" t="s">
        <v>549</v>
      </c>
      <c r="D29" s="98">
        <v>2</v>
      </c>
      <c r="E29" s="90" t="s">
        <v>550</v>
      </c>
      <c r="F29"/>
      <c r="G29"/>
    </row>
    <row r="30" spans="1:7" x14ac:dyDescent="0.2">
      <c r="A30" s="11" t="s">
        <v>469</v>
      </c>
      <c r="B30" s="21" t="s">
        <v>544</v>
      </c>
      <c r="C30" s="90" t="s">
        <v>543</v>
      </c>
      <c r="D30" s="98">
        <v>1</v>
      </c>
      <c r="E30" s="90" t="s">
        <v>545</v>
      </c>
      <c r="F30"/>
      <c r="G30"/>
    </row>
    <row r="31" spans="1:7" x14ac:dyDescent="0.2">
      <c r="A31" s="11" t="s">
        <v>469</v>
      </c>
      <c r="B31" s="21" t="s">
        <v>544</v>
      </c>
      <c r="C31" s="90" t="s">
        <v>543</v>
      </c>
      <c r="D31" s="98">
        <v>7</v>
      </c>
      <c r="E31" s="90" t="s">
        <v>551</v>
      </c>
      <c r="F31"/>
      <c r="G31"/>
    </row>
    <row r="32" spans="1:7" x14ac:dyDescent="0.2">
      <c r="A32" s="11" t="s">
        <v>469</v>
      </c>
      <c r="B32" s="21" t="s">
        <v>544</v>
      </c>
      <c r="C32" s="90" t="s">
        <v>546</v>
      </c>
      <c r="D32" s="98">
        <v>4</v>
      </c>
      <c r="E32" s="90" t="s">
        <v>547</v>
      </c>
      <c r="F32"/>
      <c r="G32"/>
    </row>
    <row r="33" spans="1:7" x14ac:dyDescent="0.2">
      <c r="A33" s="11" t="s">
        <v>468</v>
      </c>
      <c r="B33" s="19" t="s">
        <v>502</v>
      </c>
      <c r="C33" s="11" t="s">
        <v>503</v>
      </c>
      <c r="D33" s="13">
        <v>7</v>
      </c>
      <c r="E33" s="11" t="s">
        <v>556</v>
      </c>
      <c r="F33"/>
      <c r="G33"/>
    </row>
    <row r="34" spans="1:7" x14ac:dyDescent="0.2">
      <c r="A34" s="11" t="s">
        <v>561</v>
      </c>
      <c r="B34" s="21" t="s">
        <v>185</v>
      </c>
      <c r="C34" s="90" t="s">
        <v>364</v>
      </c>
      <c r="D34" s="98">
        <v>1</v>
      </c>
      <c r="E34" s="11" t="s">
        <v>548</v>
      </c>
      <c r="F34"/>
      <c r="G34"/>
    </row>
    <row r="35" spans="1:7" x14ac:dyDescent="0.2">
      <c r="A35" s="11" t="s">
        <v>561</v>
      </c>
      <c r="B35" s="21" t="s">
        <v>185</v>
      </c>
      <c r="C35" s="90" t="s">
        <v>549</v>
      </c>
      <c r="D35" s="98">
        <v>1</v>
      </c>
      <c r="E35" s="90" t="s">
        <v>550</v>
      </c>
      <c r="F35"/>
      <c r="G35"/>
    </row>
    <row r="36" spans="1:7" x14ac:dyDescent="0.2">
      <c r="A36" s="11" t="s">
        <v>561</v>
      </c>
      <c r="B36" s="21" t="s">
        <v>185</v>
      </c>
      <c r="C36" s="90" t="s">
        <v>543</v>
      </c>
      <c r="D36" s="98">
        <v>2</v>
      </c>
      <c r="E36" s="90" t="s">
        <v>545</v>
      </c>
      <c r="F36"/>
      <c r="G36"/>
    </row>
    <row r="37" spans="1:7" x14ac:dyDescent="0.2">
      <c r="A37" s="11" t="s">
        <v>561</v>
      </c>
      <c r="B37" s="21" t="s">
        <v>185</v>
      </c>
      <c r="C37" s="90" t="s">
        <v>543</v>
      </c>
      <c r="D37" s="98">
        <v>3</v>
      </c>
      <c r="E37" s="90" t="s">
        <v>551</v>
      </c>
      <c r="F37"/>
      <c r="G37"/>
    </row>
    <row r="38" spans="1:7" x14ac:dyDescent="0.2">
      <c r="A38" s="11" t="s">
        <v>468</v>
      </c>
      <c r="B38" s="19" t="s">
        <v>48</v>
      </c>
      <c r="C38" s="11" t="s">
        <v>552</v>
      </c>
      <c r="D38" s="13">
        <v>2</v>
      </c>
      <c r="E38" s="11" t="s">
        <v>526</v>
      </c>
      <c r="F38"/>
      <c r="G38"/>
    </row>
    <row r="39" spans="1:7" x14ac:dyDescent="0.2">
      <c r="A39" s="11" t="s">
        <v>468</v>
      </c>
      <c r="B39" s="19" t="s">
        <v>48</v>
      </c>
      <c r="C39" s="11" t="s">
        <v>553</v>
      </c>
      <c r="D39" s="98">
        <v>11</v>
      </c>
      <c r="E39" s="11" t="s">
        <v>525</v>
      </c>
      <c r="F39"/>
      <c r="G39"/>
    </row>
    <row r="40" spans="1:7" x14ac:dyDescent="0.2">
      <c r="A40" s="11" t="s">
        <v>468</v>
      </c>
      <c r="B40" s="19" t="s">
        <v>48</v>
      </c>
      <c r="C40" s="11" t="s">
        <v>495</v>
      </c>
      <c r="D40" s="13">
        <v>1</v>
      </c>
      <c r="E40" s="11" t="s">
        <v>534</v>
      </c>
      <c r="F40"/>
      <c r="G40"/>
    </row>
    <row r="41" spans="1:7" x14ac:dyDescent="0.2">
      <c r="A41" s="11" t="s">
        <v>468</v>
      </c>
      <c r="B41" s="19" t="s">
        <v>48</v>
      </c>
      <c r="C41" s="11" t="s">
        <v>493</v>
      </c>
      <c r="D41" s="98">
        <v>6</v>
      </c>
      <c r="E41" s="11" t="s">
        <v>24</v>
      </c>
      <c r="F41"/>
      <c r="G41"/>
    </row>
    <row r="42" spans="1:7" x14ac:dyDescent="0.2">
      <c r="A42" s="11" t="s">
        <v>6</v>
      </c>
      <c r="B42" s="19" t="s">
        <v>48</v>
      </c>
      <c r="C42" s="11" t="s">
        <v>552</v>
      </c>
      <c r="D42" s="13">
        <v>1</v>
      </c>
      <c r="E42" s="11" t="s">
        <v>526</v>
      </c>
      <c r="F42"/>
      <c r="G42"/>
    </row>
    <row r="43" spans="1:7" x14ac:dyDescent="0.2">
      <c r="A43" s="11" t="s">
        <v>6</v>
      </c>
      <c r="B43" s="19" t="s">
        <v>48</v>
      </c>
      <c r="C43" s="11" t="s">
        <v>553</v>
      </c>
      <c r="D43" s="98">
        <v>2</v>
      </c>
      <c r="E43" s="11" t="s">
        <v>525</v>
      </c>
      <c r="F43"/>
      <c r="G43"/>
    </row>
    <row r="44" spans="1:7" x14ac:dyDescent="0.2">
      <c r="A44" s="11" t="s">
        <v>6</v>
      </c>
      <c r="B44" s="19" t="s">
        <v>48</v>
      </c>
      <c r="C44" s="11" t="s">
        <v>495</v>
      </c>
      <c r="D44" s="13">
        <v>1</v>
      </c>
      <c r="E44" s="11" t="s">
        <v>534</v>
      </c>
      <c r="F44"/>
      <c r="G44"/>
    </row>
    <row r="45" spans="1:7" x14ac:dyDescent="0.2">
      <c r="A45" s="11" t="s">
        <v>6</v>
      </c>
      <c r="B45" s="19" t="s">
        <v>48</v>
      </c>
      <c r="C45" s="11" t="s">
        <v>493</v>
      </c>
      <c r="D45" s="98">
        <v>1</v>
      </c>
      <c r="E45" s="11" t="s">
        <v>24</v>
      </c>
      <c r="F45"/>
      <c r="G45"/>
    </row>
    <row r="46" spans="1:7" x14ac:dyDescent="0.2">
      <c r="A46" s="11" t="s">
        <v>468</v>
      </c>
      <c r="B46" s="19" t="s">
        <v>502</v>
      </c>
      <c r="C46" s="11" t="s">
        <v>503</v>
      </c>
      <c r="D46" s="13">
        <v>4</v>
      </c>
      <c r="E46" s="11" t="s">
        <v>555</v>
      </c>
      <c r="F46"/>
      <c r="G46"/>
    </row>
    <row r="47" spans="1:7" x14ac:dyDescent="0.2">
      <c r="A47" s="11" t="s">
        <v>468</v>
      </c>
      <c r="B47" s="19" t="s">
        <v>502</v>
      </c>
      <c r="C47" s="11" t="s">
        <v>503</v>
      </c>
      <c r="D47" s="13">
        <v>4</v>
      </c>
      <c r="E47" s="11" t="s">
        <v>558</v>
      </c>
      <c r="F47"/>
      <c r="G47"/>
    </row>
    <row r="48" spans="1:7" x14ac:dyDescent="0.2">
      <c r="A48" s="11" t="s">
        <v>468</v>
      </c>
      <c r="B48" s="19" t="s">
        <v>559</v>
      </c>
      <c r="C48" s="11" t="s">
        <v>503</v>
      </c>
      <c r="D48" s="13">
        <v>4</v>
      </c>
      <c r="E48" s="11" t="s">
        <v>573</v>
      </c>
      <c r="F48"/>
      <c r="G48"/>
    </row>
    <row r="49" spans="1:7" x14ac:dyDescent="0.2">
      <c r="A49" s="21" t="s">
        <v>6</v>
      </c>
      <c r="B49" s="19" t="s">
        <v>211</v>
      </c>
      <c r="C49" s="11" t="s">
        <v>531</v>
      </c>
      <c r="D49" s="98">
        <v>1</v>
      </c>
      <c r="E49" s="11" t="s">
        <v>560</v>
      </c>
      <c r="F49"/>
      <c r="G49"/>
    </row>
    <row r="50" spans="1:7" x14ac:dyDescent="0.2">
      <c r="A50" s="11" t="s">
        <v>6</v>
      </c>
      <c r="B50" s="21" t="s">
        <v>211</v>
      </c>
      <c r="C50" s="11" t="s">
        <v>496</v>
      </c>
      <c r="D50" s="98">
        <v>1</v>
      </c>
      <c r="E50" s="11" t="s">
        <v>24</v>
      </c>
      <c r="F50"/>
      <c r="G50"/>
    </row>
    <row r="51" spans="1:7" x14ac:dyDescent="0.2">
      <c r="A51" s="11" t="s">
        <v>6</v>
      </c>
      <c r="B51" s="21" t="s">
        <v>457</v>
      </c>
      <c r="C51" s="11" t="s">
        <v>336</v>
      </c>
      <c r="D51" s="13">
        <v>3</v>
      </c>
      <c r="E51" s="11" t="s">
        <v>562</v>
      </c>
      <c r="F51"/>
      <c r="G51"/>
    </row>
    <row r="52" spans="1:7" x14ac:dyDescent="0.2">
      <c r="A52" s="21" t="s">
        <v>6</v>
      </c>
      <c r="B52" s="19" t="s">
        <v>7</v>
      </c>
      <c r="C52" s="11" t="s">
        <v>407</v>
      </c>
      <c r="D52" s="13">
        <v>3</v>
      </c>
      <c r="E52" s="90" t="s">
        <v>550</v>
      </c>
      <c r="F52"/>
      <c r="G52"/>
    </row>
    <row r="53" spans="1:7" x14ac:dyDescent="0.2">
      <c r="A53" s="21" t="s">
        <v>6</v>
      </c>
      <c r="B53" s="19" t="s">
        <v>7</v>
      </c>
      <c r="C53" s="11" t="s">
        <v>567</v>
      </c>
      <c r="D53" s="98">
        <v>2</v>
      </c>
      <c r="E53" s="11" t="s">
        <v>527</v>
      </c>
      <c r="F53"/>
      <c r="G53"/>
    </row>
    <row r="54" spans="1:7" x14ac:dyDescent="0.2">
      <c r="A54" s="21" t="s">
        <v>6</v>
      </c>
      <c r="B54" s="19" t="s">
        <v>7</v>
      </c>
      <c r="C54" s="11" t="s">
        <v>567</v>
      </c>
      <c r="D54" s="13">
        <v>3</v>
      </c>
      <c r="E54" s="11" t="s">
        <v>563</v>
      </c>
      <c r="F54"/>
      <c r="G54"/>
    </row>
    <row r="55" spans="1:7" x14ac:dyDescent="0.2">
      <c r="A55" s="21" t="s">
        <v>6</v>
      </c>
      <c r="B55" s="19" t="s">
        <v>7</v>
      </c>
      <c r="C55" s="11" t="s">
        <v>570</v>
      </c>
      <c r="D55" s="13">
        <v>2</v>
      </c>
      <c r="E55" s="11" t="s">
        <v>534</v>
      </c>
      <c r="F55"/>
      <c r="G55"/>
    </row>
    <row r="56" spans="1:7" x14ac:dyDescent="0.2">
      <c r="A56" s="21" t="s">
        <v>6</v>
      </c>
      <c r="B56" s="19" t="s">
        <v>7</v>
      </c>
      <c r="C56" s="11" t="s">
        <v>552</v>
      </c>
      <c r="D56" s="13">
        <v>1</v>
      </c>
      <c r="E56" s="11" t="s">
        <v>526</v>
      </c>
      <c r="F56"/>
      <c r="G56"/>
    </row>
    <row r="57" spans="1:7" x14ac:dyDescent="0.2">
      <c r="A57" s="21" t="s">
        <v>6</v>
      </c>
      <c r="B57" s="19" t="s">
        <v>7</v>
      </c>
      <c r="C57" s="11" t="s">
        <v>552</v>
      </c>
      <c r="D57" s="13">
        <v>2</v>
      </c>
      <c r="E57" s="11" t="s">
        <v>568</v>
      </c>
      <c r="F57"/>
      <c r="G57"/>
    </row>
    <row r="58" spans="1:7" x14ac:dyDescent="0.2">
      <c r="A58" s="21" t="s">
        <v>6</v>
      </c>
      <c r="B58" s="19" t="s">
        <v>7</v>
      </c>
      <c r="C58" s="11" t="s">
        <v>565</v>
      </c>
      <c r="D58" s="98">
        <v>2</v>
      </c>
      <c r="E58" s="11" t="s">
        <v>564</v>
      </c>
      <c r="F58"/>
      <c r="G58"/>
    </row>
    <row r="59" spans="1:7" x14ac:dyDescent="0.2">
      <c r="A59" s="21" t="s">
        <v>6</v>
      </c>
      <c r="B59" s="19" t="s">
        <v>7</v>
      </c>
      <c r="C59" s="11" t="s">
        <v>553</v>
      </c>
      <c r="D59" s="98">
        <v>1</v>
      </c>
      <c r="E59" s="11" t="s">
        <v>525</v>
      </c>
      <c r="F59"/>
      <c r="G59"/>
    </row>
    <row r="60" spans="1:7" x14ac:dyDescent="0.2">
      <c r="A60" s="21" t="s">
        <v>6</v>
      </c>
      <c r="B60" s="19" t="s">
        <v>7</v>
      </c>
      <c r="C60" s="11" t="s">
        <v>553</v>
      </c>
      <c r="D60" s="98">
        <v>2</v>
      </c>
      <c r="E60" s="11" t="s">
        <v>105</v>
      </c>
      <c r="F60"/>
      <c r="G60"/>
    </row>
    <row r="61" spans="1:7" x14ac:dyDescent="0.2">
      <c r="A61" s="21" t="s">
        <v>6</v>
      </c>
      <c r="B61" s="19" t="s">
        <v>7</v>
      </c>
      <c r="C61" s="11" t="s">
        <v>566</v>
      </c>
      <c r="D61" s="98">
        <v>2</v>
      </c>
      <c r="E61" s="11" t="s">
        <v>536</v>
      </c>
      <c r="F61"/>
      <c r="G61"/>
    </row>
    <row r="62" spans="1:7" x14ac:dyDescent="0.2">
      <c r="A62" s="21" t="s">
        <v>6</v>
      </c>
      <c r="B62" s="19" t="s">
        <v>7</v>
      </c>
      <c r="C62" s="11" t="s">
        <v>566</v>
      </c>
      <c r="D62" s="98">
        <v>7</v>
      </c>
      <c r="E62" s="11" t="s">
        <v>24</v>
      </c>
      <c r="F62"/>
      <c r="G62"/>
    </row>
    <row r="63" spans="1:7" x14ac:dyDescent="0.2">
      <c r="A63" s="11" t="s">
        <v>468</v>
      </c>
      <c r="B63" s="19" t="s">
        <v>7</v>
      </c>
      <c r="C63" s="11" t="s">
        <v>567</v>
      </c>
      <c r="D63" s="98">
        <v>2</v>
      </c>
      <c r="E63" s="11" t="s">
        <v>527</v>
      </c>
      <c r="F63"/>
      <c r="G63"/>
    </row>
    <row r="64" spans="1:7" x14ac:dyDescent="0.2">
      <c r="A64" s="11" t="s">
        <v>468</v>
      </c>
      <c r="B64" s="19" t="s">
        <v>7</v>
      </c>
      <c r="C64" s="11" t="s">
        <v>567</v>
      </c>
      <c r="D64" s="13">
        <v>3</v>
      </c>
      <c r="E64" s="11" t="s">
        <v>563</v>
      </c>
      <c r="F64"/>
      <c r="G64"/>
    </row>
    <row r="65" spans="1:9" x14ac:dyDescent="0.2">
      <c r="A65" s="11" t="s">
        <v>468</v>
      </c>
      <c r="B65" s="19" t="s">
        <v>7</v>
      </c>
      <c r="C65" s="11" t="s">
        <v>552</v>
      </c>
      <c r="D65" s="13">
        <v>3</v>
      </c>
      <c r="E65" s="11" t="s">
        <v>526</v>
      </c>
      <c r="F65"/>
      <c r="G65"/>
    </row>
    <row r="66" spans="1:9" x14ac:dyDescent="0.2">
      <c r="A66" s="11" t="s">
        <v>468</v>
      </c>
      <c r="B66" s="19" t="s">
        <v>7</v>
      </c>
      <c r="C66" s="11" t="s">
        <v>553</v>
      </c>
      <c r="D66" s="98">
        <v>2</v>
      </c>
      <c r="E66" s="11" t="s">
        <v>525</v>
      </c>
      <c r="F66"/>
      <c r="G66"/>
    </row>
    <row r="67" spans="1:9" x14ac:dyDescent="0.2">
      <c r="A67" s="85" t="s">
        <v>11</v>
      </c>
      <c r="B67" s="19" t="s">
        <v>7</v>
      </c>
      <c r="C67" s="11" t="s">
        <v>570</v>
      </c>
      <c r="D67" s="98" t="s">
        <v>569</v>
      </c>
      <c r="E67" s="11" t="s">
        <v>534</v>
      </c>
      <c r="F67"/>
      <c r="G67"/>
    </row>
    <row r="68" spans="1:9" x14ac:dyDescent="0.2">
      <c r="A68" s="85" t="s">
        <v>11</v>
      </c>
      <c r="B68" s="19" t="s">
        <v>7</v>
      </c>
      <c r="C68" s="11" t="s">
        <v>552</v>
      </c>
      <c r="D68" s="13">
        <v>20</v>
      </c>
      <c r="E68" s="11" t="s">
        <v>526</v>
      </c>
      <c r="F68"/>
      <c r="G68"/>
    </row>
    <row r="69" spans="1:9" x14ac:dyDescent="0.2">
      <c r="A69" s="85" t="s">
        <v>11</v>
      </c>
      <c r="B69" s="19" t="s">
        <v>7</v>
      </c>
      <c r="C69" s="11" t="s">
        <v>552</v>
      </c>
      <c r="D69" s="13">
        <v>33</v>
      </c>
      <c r="E69" s="11" t="s">
        <v>568</v>
      </c>
      <c r="F69"/>
      <c r="G69"/>
    </row>
    <row r="70" spans="1:9" x14ac:dyDescent="0.2">
      <c r="A70" s="85" t="s">
        <v>11</v>
      </c>
      <c r="B70" s="19" t="s">
        <v>7</v>
      </c>
      <c r="C70" s="11" t="s">
        <v>553</v>
      </c>
      <c r="D70" s="98">
        <v>14</v>
      </c>
      <c r="E70" s="11" t="s">
        <v>525</v>
      </c>
      <c r="F70"/>
      <c r="G70"/>
    </row>
    <row r="71" spans="1:9" x14ac:dyDescent="0.2">
      <c r="A71" s="85" t="s">
        <v>11</v>
      </c>
      <c r="B71" s="19" t="s">
        <v>7</v>
      </c>
      <c r="C71" s="11" t="s">
        <v>553</v>
      </c>
      <c r="D71" s="98" t="s">
        <v>569</v>
      </c>
      <c r="E71" s="11" t="s">
        <v>105</v>
      </c>
      <c r="F71"/>
      <c r="G71"/>
    </row>
    <row r="72" spans="1:9" x14ac:dyDescent="0.2">
      <c r="A72" s="98"/>
      <c r="B72" s="109"/>
      <c r="C72" s="11"/>
      <c r="D72" s="13"/>
      <c r="E72" s="11"/>
      <c r="F72"/>
      <c r="G72"/>
    </row>
    <row r="74" spans="1:9" x14ac:dyDescent="0.2">
      <c r="A74" s="114" t="s">
        <v>574</v>
      </c>
      <c r="B74" s="114" t="s">
        <v>508</v>
      </c>
      <c r="C74" s="97">
        <f>SUBTOTAL(9,C75:C89)</f>
        <v>46</v>
      </c>
      <c r="D74" s="97"/>
      <c r="H74" s="134" t="s">
        <v>539</v>
      </c>
    </row>
    <row r="75" spans="1:9" ht="13.5" thickBot="1" x14ac:dyDescent="0.25">
      <c r="A75" s="21" t="s">
        <v>6</v>
      </c>
      <c r="B75" s="21" t="s">
        <v>13</v>
      </c>
      <c r="C75" s="98">
        <v>7</v>
      </c>
      <c r="F75" s="5" t="s">
        <v>5</v>
      </c>
      <c r="G75" s="47" t="s">
        <v>4</v>
      </c>
      <c r="H75" s="58" t="s">
        <v>1</v>
      </c>
      <c r="I75" s="59" t="s">
        <v>2</v>
      </c>
    </row>
    <row r="76" spans="1:9" x14ac:dyDescent="0.2">
      <c r="A76" s="11" t="s">
        <v>468</v>
      </c>
      <c r="B76" s="21" t="s">
        <v>13</v>
      </c>
      <c r="C76" s="98">
        <v>0</v>
      </c>
      <c r="F76" s="11" t="s">
        <v>568</v>
      </c>
      <c r="G76" s="13">
        <v>2</v>
      </c>
      <c r="H76" s="21" t="s">
        <v>6</v>
      </c>
      <c r="I76" s="19" t="s">
        <v>7</v>
      </c>
    </row>
    <row r="77" spans="1:9" x14ac:dyDescent="0.2">
      <c r="A77" s="11" t="s">
        <v>6</v>
      </c>
      <c r="B77" s="19" t="s">
        <v>48</v>
      </c>
      <c r="C77" s="98">
        <v>4</v>
      </c>
    </row>
    <row r="78" spans="1:9" x14ac:dyDescent="0.2">
      <c r="A78" s="11" t="s">
        <v>468</v>
      </c>
      <c r="B78" s="19" t="s">
        <v>48</v>
      </c>
      <c r="C78" s="98">
        <v>2</v>
      </c>
      <c r="F78" s="90" t="s">
        <v>551</v>
      </c>
      <c r="G78" s="98">
        <v>3</v>
      </c>
      <c r="H78" s="11" t="s">
        <v>469</v>
      </c>
      <c r="I78" s="21" t="s">
        <v>13</v>
      </c>
    </row>
    <row r="79" spans="1:9" x14ac:dyDescent="0.2">
      <c r="A79" s="11" t="s">
        <v>6</v>
      </c>
      <c r="B79" s="19" t="s">
        <v>196</v>
      </c>
      <c r="C79" s="98">
        <v>0</v>
      </c>
      <c r="F79" s="90" t="s">
        <v>551</v>
      </c>
      <c r="G79" s="98">
        <v>3</v>
      </c>
      <c r="H79" s="11" t="s">
        <v>469</v>
      </c>
      <c r="I79" s="21" t="s">
        <v>13</v>
      </c>
    </row>
    <row r="80" spans="1:9" x14ac:dyDescent="0.2">
      <c r="A80" s="11" t="s">
        <v>6</v>
      </c>
      <c r="B80" s="19" t="s">
        <v>211</v>
      </c>
      <c r="C80" s="98">
        <v>2</v>
      </c>
      <c r="F80" s="90" t="s">
        <v>551</v>
      </c>
      <c r="G80" s="98">
        <v>3</v>
      </c>
      <c r="H80" s="11" t="s">
        <v>561</v>
      </c>
      <c r="I80" s="21" t="s">
        <v>185</v>
      </c>
    </row>
    <row r="81" spans="1:9" x14ac:dyDescent="0.2">
      <c r="A81" s="11" t="s">
        <v>6</v>
      </c>
      <c r="B81" s="19" t="s">
        <v>51</v>
      </c>
      <c r="C81" s="98">
        <v>0</v>
      </c>
    </row>
    <row r="82" spans="1:9" x14ac:dyDescent="0.2">
      <c r="A82" s="11" t="s">
        <v>468</v>
      </c>
      <c r="B82" s="19" t="s">
        <v>51</v>
      </c>
      <c r="C82" s="98">
        <v>0</v>
      </c>
      <c r="F82" s="11" t="s">
        <v>536</v>
      </c>
      <c r="G82" s="98">
        <v>2</v>
      </c>
      <c r="H82" s="21" t="s">
        <v>6</v>
      </c>
      <c r="I82" s="19" t="s">
        <v>7</v>
      </c>
    </row>
    <row r="83" spans="1:9" x14ac:dyDescent="0.2">
      <c r="A83" s="11" t="s">
        <v>6</v>
      </c>
      <c r="B83" s="19" t="s">
        <v>16</v>
      </c>
      <c r="C83" s="98">
        <v>0</v>
      </c>
    </row>
    <row r="84" spans="1:9" x14ac:dyDescent="0.2">
      <c r="A84" s="11" t="s">
        <v>468</v>
      </c>
      <c r="B84" s="19" t="s">
        <v>16</v>
      </c>
      <c r="C84" s="98">
        <v>0</v>
      </c>
      <c r="F84" s="11" t="s">
        <v>548</v>
      </c>
      <c r="G84" s="98">
        <v>1</v>
      </c>
      <c r="H84" s="11" t="s">
        <v>469</v>
      </c>
      <c r="I84" s="21" t="s">
        <v>13</v>
      </c>
    </row>
    <row r="85" spans="1:9" x14ac:dyDescent="0.2">
      <c r="A85" s="21" t="s">
        <v>6</v>
      </c>
      <c r="B85" s="11" t="s">
        <v>7</v>
      </c>
      <c r="C85" s="98">
        <v>10</v>
      </c>
      <c r="F85" s="11" t="s">
        <v>548</v>
      </c>
      <c r="G85" s="98">
        <v>1</v>
      </c>
      <c r="H85" s="11" t="s">
        <v>469</v>
      </c>
      <c r="I85" s="21" t="s">
        <v>13</v>
      </c>
    </row>
    <row r="86" spans="1:9" x14ac:dyDescent="0.2">
      <c r="A86" s="11" t="s">
        <v>468</v>
      </c>
      <c r="B86" s="19" t="s">
        <v>7</v>
      </c>
      <c r="C86" s="98">
        <v>4</v>
      </c>
      <c r="F86" s="11" t="s">
        <v>548</v>
      </c>
      <c r="G86" s="98">
        <v>1</v>
      </c>
      <c r="H86" s="11" t="s">
        <v>561</v>
      </c>
      <c r="I86" s="21" t="s">
        <v>185</v>
      </c>
    </row>
    <row r="87" spans="1:9" x14ac:dyDescent="0.2">
      <c r="A87" s="85" t="s">
        <v>11</v>
      </c>
      <c r="B87" s="19" t="s">
        <v>7</v>
      </c>
      <c r="C87" s="98">
        <v>0</v>
      </c>
      <c r="D87" s="87"/>
      <c r="F87" s="11" t="s">
        <v>548</v>
      </c>
      <c r="G87" s="98">
        <v>2</v>
      </c>
      <c r="H87" s="11" t="s">
        <v>469</v>
      </c>
      <c r="I87" s="21" t="s">
        <v>13</v>
      </c>
    </row>
    <row r="88" spans="1:9" x14ac:dyDescent="0.2">
      <c r="A88" s="11" t="s">
        <v>571</v>
      </c>
      <c r="B88" s="19" t="s">
        <v>13</v>
      </c>
      <c r="C88" s="11">
        <v>13</v>
      </c>
      <c r="D88" s="83"/>
      <c r="F88" s="90" t="s">
        <v>548</v>
      </c>
      <c r="G88" s="98">
        <v>2</v>
      </c>
      <c r="H88" s="11" t="s">
        <v>469</v>
      </c>
      <c r="I88" s="21" t="s">
        <v>544</v>
      </c>
    </row>
    <row r="89" spans="1:9" x14ac:dyDescent="0.2">
      <c r="A89" s="11" t="s">
        <v>571</v>
      </c>
      <c r="B89" s="128" t="s">
        <v>544</v>
      </c>
      <c r="C89" s="11">
        <v>4</v>
      </c>
    </row>
    <row r="90" spans="1:9" x14ac:dyDescent="0.2">
      <c r="A90" s="88" t="s">
        <v>572</v>
      </c>
      <c r="B90" s="89"/>
      <c r="F90" s="11" t="s">
        <v>564</v>
      </c>
      <c r="G90" s="98">
        <v>2</v>
      </c>
      <c r="H90" s="21" t="s">
        <v>6</v>
      </c>
      <c r="I90" s="19" t="s">
        <v>7</v>
      </c>
    </row>
    <row r="92" spans="1:9" x14ac:dyDescent="0.2">
      <c r="F92" s="11" t="s">
        <v>563</v>
      </c>
      <c r="G92" s="13">
        <v>3</v>
      </c>
      <c r="H92" s="21" t="s">
        <v>6</v>
      </c>
      <c r="I92" s="19" t="s">
        <v>7</v>
      </c>
    </row>
    <row r="93" spans="1:9" x14ac:dyDescent="0.2">
      <c r="F93" s="11" t="s">
        <v>563</v>
      </c>
      <c r="G93" s="13">
        <v>3</v>
      </c>
      <c r="H93" s="11" t="s">
        <v>468</v>
      </c>
      <c r="I93" s="19" t="s">
        <v>7</v>
      </c>
    </row>
    <row r="95" spans="1:9" x14ac:dyDescent="0.2">
      <c r="F95" s="90" t="s">
        <v>545</v>
      </c>
      <c r="G95" s="98">
        <v>1</v>
      </c>
      <c r="H95" s="11" t="s">
        <v>469</v>
      </c>
      <c r="I95" s="21" t="s">
        <v>544</v>
      </c>
    </row>
    <row r="96" spans="1:9" x14ac:dyDescent="0.2">
      <c r="F96" s="90" t="s">
        <v>545</v>
      </c>
      <c r="G96" s="98">
        <v>2</v>
      </c>
      <c r="H96" s="11" t="s">
        <v>561</v>
      </c>
      <c r="I96" s="21" t="s">
        <v>185</v>
      </c>
    </row>
    <row r="98" spans="6:9" x14ac:dyDescent="0.2">
      <c r="F98" s="11" t="s">
        <v>105</v>
      </c>
      <c r="G98" s="98">
        <v>2</v>
      </c>
      <c r="H98" s="21" t="s">
        <v>6</v>
      </c>
      <c r="I98" s="19" t="s">
        <v>7</v>
      </c>
    </row>
    <row r="99" spans="6:9" x14ac:dyDescent="0.2">
      <c r="F99" s="11" t="s">
        <v>105</v>
      </c>
      <c r="G99" s="98">
        <v>3</v>
      </c>
      <c r="H99" s="21" t="s">
        <v>6</v>
      </c>
      <c r="I99" s="21" t="s">
        <v>13</v>
      </c>
    </row>
    <row r="101" spans="6:9" x14ac:dyDescent="0.2">
      <c r="F101" s="11" t="s">
        <v>527</v>
      </c>
      <c r="G101" s="98">
        <v>2</v>
      </c>
      <c r="H101" s="21" t="s">
        <v>6</v>
      </c>
      <c r="I101" s="21" t="s">
        <v>13</v>
      </c>
    </row>
    <row r="102" spans="6:9" x14ac:dyDescent="0.2">
      <c r="F102" s="11" t="s">
        <v>527</v>
      </c>
      <c r="G102" s="98">
        <v>2</v>
      </c>
      <c r="H102" s="21" t="s">
        <v>6</v>
      </c>
      <c r="I102" s="19" t="s">
        <v>7</v>
      </c>
    </row>
    <row r="103" spans="6:9" x14ac:dyDescent="0.2">
      <c r="F103" s="11" t="s">
        <v>527</v>
      </c>
      <c r="G103" s="98">
        <v>2</v>
      </c>
      <c r="H103" s="11" t="s">
        <v>468</v>
      </c>
      <c r="I103" s="19" t="s">
        <v>7</v>
      </c>
    </row>
    <row r="105" spans="6:9" x14ac:dyDescent="0.2">
      <c r="F105" s="11" t="s">
        <v>24</v>
      </c>
      <c r="G105" s="98">
        <v>1</v>
      </c>
      <c r="H105" s="11" t="s">
        <v>6</v>
      </c>
      <c r="I105" s="19" t="s">
        <v>48</v>
      </c>
    </row>
    <row r="106" spans="6:9" x14ac:dyDescent="0.2">
      <c r="F106" s="11" t="s">
        <v>24</v>
      </c>
      <c r="G106" s="98">
        <v>1</v>
      </c>
      <c r="H106" s="11" t="s">
        <v>6</v>
      </c>
      <c r="I106" s="21" t="s">
        <v>211</v>
      </c>
    </row>
    <row r="108" spans="6:9" x14ac:dyDescent="0.2">
      <c r="F108" s="11" t="s">
        <v>526</v>
      </c>
      <c r="G108" s="13">
        <v>1</v>
      </c>
      <c r="H108" s="21" t="s">
        <v>6</v>
      </c>
      <c r="I108" s="21" t="s">
        <v>13</v>
      </c>
    </row>
    <row r="109" spans="6:9" x14ac:dyDescent="0.2">
      <c r="F109" s="11" t="s">
        <v>526</v>
      </c>
      <c r="G109" s="13">
        <v>1</v>
      </c>
      <c r="H109" s="11" t="s">
        <v>6</v>
      </c>
      <c r="I109" s="19" t="s">
        <v>48</v>
      </c>
    </row>
    <row r="110" spans="6:9" x14ac:dyDescent="0.2">
      <c r="F110" s="11" t="s">
        <v>526</v>
      </c>
      <c r="G110" s="13">
        <v>1</v>
      </c>
      <c r="H110" s="21" t="s">
        <v>6</v>
      </c>
      <c r="I110" s="19" t="s">
        <v>7</v>
      </c>
    </row>
    <row r="111" spans="6:9" x14ac:dyDescent="0.2">
      <c r="F111" s="11" t="s">
        <v>526</v>
      </c>
      <c r="G111" s="13">
        <v>2</v>
      </c>
      <c r="H111" s="11" t="s">
        <v>468</v>
      </c>
      <c r="I111" s="19" t="s">
        <v>48</v>
      </c>
    </row>
    <row r="112" spans="6:9" x14ac:dyDescent="0.2">
      <c r="F112" s="11" t="s">
        <v>526</v>
      </c>
      <c r="G112" s="13">
        <v>3</v>
      </c>
      <c r="H112" s="11" t="s">
        <v>468</v>
      </c>
      <c r="I112" s="19" t="s">
        <v>7</v>
      </c>
    </row>
    <row r="114" spans="6:10" x14ac:dyDescent="0.2">
      <c r="F114" s="90" t="s">
        <v>541</v>
      </c>
      <c r="G114" s="98">
        <v>1</v>
      </c>
      <c r="H114" s="11" t="s">
        <v>469</v>
      </c>
      <c r="I114" s="21" t="s">
        <v>544</v>
      </c>
    </row>
    <row r="116" spans="6:10" x14ac:dyDescent="0.2">
      <c r="F116" s="11" t="s">
        <v>525</v>
      </c>
      <c r="G116" s="98">
        <v>1</v>
      </c>
      <c r="H116" s="21" t="s">
        <v>6</v>
      </c>
      <c r="I116" s="19" t="s">
        <v>7</v>
      </c>
    </row>
    <row r="117" spans="6:10" x14ac:dyDescent="0.2">
      <c r="F117" s="11" t="s">
        <v>525</v>
      </c>
      <c r="G117" s="98">
        <v>2</v>
      </c>
      <c r="H117" s="21" t="s">
        <v>6</v>
      </c>
      <c r="I117" s="21" t="s">
        <v>13</v>
      </c>
    </row>
    <row r="118" spans="6:10" x14ac:dyDescent="0.2">
      <c r="F118" s="11" t="s">
        <v>525</v>
      </c>
      <c r="G118" s="98">
        <v>2</v>
      </c>
      <c r="H118" s="11" t="s">
        <v>6</v>
      </c>
      <c r="I118" s="19" t="s">
        <v>48</v>
      </c>
    </row>
    <row r="119" spans="6:10" x14ac:dyDescent="0.2">
      <c r="F119" s="11" t="s">
        <v>525</v>
      </c>
      <c r="G119" s="98">
        <v>2</v>
      </c>
      <c r="H119" s="11" t="s">
        <v>468</v>
      </c>
      <c r="I119" s="19" t="s">
        <v>7</v>
      </c>
    </row>
    <row r="121" spans="6:10" x14ac:dyDescent="0.2">
      <c r="F121" s="11" t="s">
        <v>534</v>
      </c>
      <c r="G121" s="13">
        <v>1</v>
      </c>
      <c r="H121" s="11" t="s">
        <v>468</v>
      </c>
      <c r="I121" s="19" t="s">
        <v>48</v>
      </c>
    </row>
    <row r="122" spans="6:10" x14ac:dyDescent="0.2">
      <c r="F122" s="11" t="s">
        <v>534</v>
      </c>
      <c r="G122" s="13">
        <v>1</v>
      </c>
      <c r="H122" s="11" t="s">
        <v>6</v>
      </c>
      <c r="I122" s="19" t="s">
        <v>48</v>
      </c>
      <c r="J122" s="13"/>
    </row>
    <row r="123" spans="6:10" x14ac:dyDescent="0.2">
      <c r="F123" s="11" t="s">
        <v>534</v>
      </c>
      <c r="G123" s="98">
        <v>2</v>
      </c>
      <c r="H123" s="21" t="s">
        <v>6</v>
      </c>
      <c r="I123" s="21" t="s">
        <v>13</v>
      </c>
      <c r="J123" s="98"/>
    </row>
    <row r="124" spans="6:10" x14ac:dyDescent="0.2">
      <c r="F124" s="11" t="s">
        <v>534</v>
      </c>
      <c r="G124" s="13">
        <v>2</v>
      </c>
      <c r="H124" s="21" t="s">
        <v>6</v>
      </c>
      <c r="I124" s="19" t="s">
        <v>7</v>
      </c>
      <c r="J124" s="98"/>
    </row>
    <row r="125" spans="6:10" x14ac:dyDescent="0.2">
      <c r="J125" s="98"/>
    </row>
    <row r="126" spans="6:10" x14ac:dyDescent="0.2">
      <c r="F126" s="11" t="s">
        <v>528</v>
      </c>
      <c r="G126" s="13">
        <v>1</v>
      </c>
      <c r="H126" s="21" t="s">
        <v>6</v>
      </c>
      <c r="I126" s="21" t="s">
        <v>13</v>
      </c>
      <c r="J126" s="98"/>
    </row>
    <row r="127" spans="6:10" x14ac:dyDescent="0.2">
      <c r="J127" s="98"/>
    </row>
    <row r="128" spans="6:10" x14ac:dyDescent="0.2">
      <c r="F128" s="11" t="s">
        <v>529</v>
      </c>
      <c r="G128" s="98">
        <v>2</v>
      </c>
      <c r="H128" s="21" t="s">
        <v>6</v>
      </c>
      <c r="I128" s="21" t="s">
        <v>13</v>
      </c>
      <c r="J128" s="13"/>
    </row>
    <row r="129" spans="6:10" x14ac:dyDescent="0.2">
      <c r="J129" s="13"/>
    </row>
    <row r="130" spans="6:10" x14ac:dyDescent="0.2">
      <c r="F130" s="90" t="s">
        <v>550</v>
      </c>
      <c r="G130" s="98">
        <v>1</v>
      </c>
      <c r="H130" s="11" t="s">
        <v>469</v>
      </c>
      <c r="I130" s="21" t="s">
        <v>13</v>
      </c>
      <c r="J130" s="98"/>
    </row>
    <row r="131" spans="6:10" x14ac:dyDescent="0.2">
      <c r="F131" s="90" t="s">
        <v>550</v>
      </c>
      <c r="G131" s="98">
        <v>1</v>
      </c>
      <c r="H131" s="11" t="s">
        <v>561</v>
      </c>
      <c r="I131" s="21" t="s">
        <v>185</v>
      </c>
      <c r="J131" s="98"/>
    </row>
    <row r="132" spans="6:10" x14ac:dyDescent="0.2">
      <c r="F132" s="90" t="s">
        <v>550</v>
      </c>
      <c r="G132" s="98">
        <v>2</v>
      </c>
      <c r="H132" s="11" t="s">
        <v>469</v>
      </c>
      <c r="I132" s="21" t="s">
        <v>13</v>
      </c>
      <c r="J132" s="98"/>
    </row>
    <row r="133" spans="6:10" x14ac:dyDescent="0.2">
      <c r="F133" s="90" t="s">
        <v>550</v>
      </c>
      <c r="G133" s="98">
        <v>2</v>
      </c>
      <c r="H133" s="11" t="s">
        <v>469</v>
      </c>
      <c r="I133" s="21" t="s">
        <v>13</v>
      </c>
      <c r="J133" s="98"/>
    </row>
    <row r="134" spans="6:10" x14ac:dyDescent="0.2">
      <c r="F134" s="90" t="s">
        <v>550</v>
      </c>
      <c r="G134" s="98">
        <v>2</v>
      </c>
      <c r="H134" s="11" t="s">
        <v>469</v>
      </c>
      <c r="I134" s="21" t="s">
        <v>544</v>
      </c>
      <c r="J134" s="13"/>
    </row>
    <row r="135" spans="6:10" x14ac:dyDescent="0.2">
      <c r="F135" s="90" t="s">
        <v>550</v>
      </c>
      <c r="G135" s="13">
        <v>3</v>
      </c>
      <c r="H135" s="21" t="s">
        <v>6</v>
      </c>
      <c r="I135" s="19" t="s">
        <v>7</v>
      </c>
      <c r="J135" s="13"/>
    </row>
    <row r="136" spans="6:10" x14ac:dyDescent="0.2">
      <c r="J136" s="13"/>
    </row>
    <row r="137" spans="6:10" x14ac:dyDescent="0.2">
      <c r="F137" s="11" t="s">
        <v>562</v>
      </c>
      <c r="G137" s="13">
        <v>3</v>
      </c>
      <c r="H137" s="11" t="s">
        <v>6</v>
      </c>
      <c r="I137" s="21" t="s">
        <v>457</v>
      </c>
      <c r="J137" s="98"/>
    </row>
    <row r="138" spans="6:10" x14ac:dyDescent="0.2">
      <c r="H138" s="85"/>
      <c r="I138" s="19"/>
      <c r="J138" s="13"/>
    </row>
    <row r="139" spans="6:10" x14ac:dyDescent="0.2">
      <c r="F139" s="11" t="s">
        <v>573</v>
      </c>
      <c r="G139" s="11">
        <v>4</v>
      </c>
      <c r="H139" s="11" t="s">
        <v>468</v>
      </c>
      <c r="I139" s="19" t="s">
        <v>579</v>
      </c>
      <c r="J139" s="13"/>
    </row>
    <row r="140" spans="6:10" x14ac:dyDescent="0.2">
      <c r="H140" s="21"/>
      <c r="I140" s="21"/>
      <c r="J140" s="98"/>
    </row>
    <row r="141" spans="6:10" x14ac:dyDescent="0.2">
      <c r="H141" s="21"/>
      <c r="I141" s="19"/>
      <c r="J141" s="98"/>
    </row>
    <row r="142" spans="6:10" x14ac:dyDescent="0.2">
      <c r="H142" s="21"/>
      <c r="I142" s="19"/>
      <c r="J142" s="98"/>
    </row>
    <row r="143" spans="6:10" x14ac:dyDescent="0.2">
      <c r="H143" s="21"/>
      <c r="I143" s="19"/>
      <c r="J143" s="98"/>
    </row>
    <row r="144" spans="6:10" x14ac:dyDescent="0.2">
      <c r="H144" s="21"/>
      <c r="I144" s="19"/>
      <c r="J144" s="98"/>
    </row>
    <row r="145" spans="8:10" x14ac:dyDescent="0.2">
      <c r="H145" s="21"/>
      <c r="I145" s="19"/>
      <c r="J145" s="98"/>
    </row>
    <row r="146" spans="8:10" x14ac:dyDescent="0.2">
      <c r="H146" s="21"/>
      <c r="I146" s="19"/>
      <c r="J146" s="98"/>
    </row>
    <row r="147" spans="8:10" x14ac:dyDescent="0.2">
      <c r="H147" s="21"/>
      <c r="I147" s="19"/>
      <c r="J147" s="98"/>
    </row>
    <row r="148" spans="8:10" x14ac:dyDescent="0.2">
      <c r="H148" s="21"/>
      <c r="I148" s="21"/>
      <c r="J148" s="13"/>
    </row>
    <row r="149" spans="8:10" x14ac:dyDescent="0.2">
      <c r="H149" s="11"/>
      <c r="I149" s="21"/>
      <c r="J149" s="13"/>
    </row>
    <row r="150" spans="8:10" x14ac:dyDescent="0.2">
      <c r="H150" s="21"/>
      <c r="I150" s="19"/>
      <c r="J150" s="98"/>
    </row>
    <row r="151" spans="8:10" x14ac:dyDescent="0.2">
      <c r="H151" s="21"/>
      <c r="I151" s="19"/>
      <c r="J151" s="13"/>
    </row>
    <row r="152" spans="8:10" x14ac:dyDescent="0.2">
      <c r="H152" s="11"/>
      <c r="I152" s="21"/>
      <c r="J152" s="98"/>
    </row>
    <row r="153" spans="8:10" x14ac:dyDescent="0.2">
      <c r="H153" s="11"/>
      <c r="I153" s="19"/>
      <c r="J153" s="13"/>
    </row>
    <row r="154" spans="8:10" x14ac:dyDescent="0.2">
      <c r="H154" s="90"/>
      <c r="I154" s="109"/>
      <c r="J154" s="13"/>
    </row>
    <row r="155" spans="8:10" x14ac:dyDescent="0.2">
      <c r="H155" s="11"/>
      <c r="I155" s="19"/>
      <c r="J155" s="13"/>
    </row>
    <row r="156" spans="8:10" x14ac:dyDescent="0.2">
      <c r="H156" s="11"/>
      <c r="I156" s="19"/>
      <c r="J156" s="13"/>
    </row>
    <row r="157" spans="8:10" x14ac:dyDescent="0.2">
      <c r="H157" s="21"/>
      <c r="I157" s="21"/>
      <c r="J157" s="13"/>
    </row>
    <row r="158" spans="8:10" x14ac:dyDescent="0.2">
      <c r="H158" s="11"/>
      <c r="I158" s="21"/>
      <c r="J158" s="98"/>
    </row>
    <row r="159" spans="8:10" x14ac:dyDescent="0.2">
      <c r="H159" s="85"/>
      <c r="I159" s="19"/>
      <c r="J159" s="13"/>
    </row>
    <row r="160" spans="8:10" x14ac:dyDescent="0.2">
      <c r="H160" s="98"/>
      <c r="I160" s="109"/>
      <c r="J160" s="13"/>
    </row>
    <row r="161" spans="6:10" x14ac:dyDescent="0.2">
      <c r="F161" s="135"/>
      <c r="G161" s="135"/>
      <c r="H161" s="98"/>
      <c r="I161" s="109"/>
      <c r="J161" s="13"/>
    </row>
    <row r="163" spans="6:10" x14ac:dyDescent="0.2">
      <c r="H163" s="87"/>
      <c r="I163" s="70"/>
    </row>
    <row r="164" spans="6:10" x14ac:dyDescent="0.2">
      <c r="H164" s="87"/>
      <c r="I164" s="70"/>
    </row>
    <row r="165" spans="6:10" x14ac:dyDescent="0.2">
      <c r="F165" s="90"/>
      <c r="G165" s="90"/>
      <c r="H165" s="87"/>
      <c r="I165" s="70"/>
    </row>
    <row r="166" spans="6:10" x14ac:dyDescent="0.2">
      <c r="H166" s="87"/>
      <c r="I166" s="70"/>
    </row>
    <row r="167" spans="6:10" x14ac:dyDescent="0.2">
      <c r="H167" s="87"/>
      <c r="I167" s="136"/>
    </row>
    <row r="168" spans="6:10" x14ac:dyDescent="0.2">
      <c r="H168" s="87"/>
      <c r="I168" s="136"/>
    </row>
    <row r="169" spans="6:10" x14ac:dyDescent="0.2">
      <c r="H169" s="87"/>
      <c r="I169" s="136"/>
    </row>
    <row r="170" spans="6:10" x14ac:dyDescent="0.2">
      <c r="H170" s="87"/>
      <c r="I170" s="136"/>
    </row>
    <row r="171" spans="6:10" x14ac:dyDescent="0.2">
      <c r="H171" s="87"/>
      <c r="I171" s="136"/>
    </row>
    <row r="172" spans="6:10" x14ac:dyDescent="0.2">
      <c r="H172" s="87"/>
      <c r="I172" s="136"/>
    </row>
  </sheetData>
  <autoFilter ref="A1:F72" xr:uid="{00000000-0009-0000-0000-000001000000}">
    <sortState ref="A2:F72">
      <sortCondition ref="A2:A72"/>
      <sortCondition ref="B2:B72"/>
      <sortCondition ref="C2:C72"/>
      <sortCondition ref="D2:D72"/>
    </sortState>
  </autoFilter>
  <sortState ref="F76:G121">
    <sortCondition ref="G76:G121"/>
  </sortState>
  <phoneticPr fontId="24" type="noConversion"/>
  <pageMargins left="0.23622047244094491" right="0.23622047244094491" top="0.55118110236220474" bottom="0" header="0.31496062992125984" footer="0"/>
  <pageSetup paperSize="9" scale="41" orientation="portrait" horizontalDpi="4294967293" verticalDpi="0" r:id="rId1"/>
  <headerFooter>
    <oddHeader>&amp;C2018 / 2019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61"/>
  <sheetViews>
    <sheetView topLeftCell="A21" zoomScale="75" workbookViewId="0">
      <selection activeCell="G44" sqref="G44"/>
    </sheetView>
  </sheetViews>
  <sheetFormatPr baseColWidth="10" defaultRowHeight="12.75" x14ac:dyDescent="0.2"/>
  <cols>
    <col min="1" max="1" width="11.5703125" customWidth="1"/>
    <col min="2" max="2" width="16.42578125" customWidth="1"/>
    <col min="3" max="3" width="22.5703125" bestFit="1" customWidth="1"/>
    <col min="4" max="4" width="11.85546875" customWidth="1"/>
    <col min="5" max="5" width="8.28515625" customWidth="1"/>
    <col min="6" max="6" width="33.42578125" bestFit="1" customWidth="1"/>
    <col min="7" max="7" width="45.7109375" customWidth="1"/>
  </cols>
  <sheetData>
    <row r="1" spans="1:11" ht="13.5" thickBot="1" x14ac:dyDescent="0.25">
      <c r="A1" s="24" t="s">
        <v>0</v>
      </c>
      <c r="B1" s="8" t="s">
        <v>1</v>
      </c>
      <c r="C1" s="7" t="s">
        <v>2</v>
      </c>
      <c r="D1" s="9" t="s">
        <v>3</v>
      </c>
      <c r="E1" s="6" t="s">
        <v>4</v>
      </c>
      <c r="F1" s="5" t="s">
        <v>5</v>
      </c>
      <c r="G1" s="14" t="s">
        <v>145</v>
      </c>
    </row>
    <row r="2" spans="1:11" ht="15" x14ac:dyDescent="0.2">
      <c r="A2" s="32">
        <v>37112</v>
      </c>
      <c r="B2" s="1" t="s">
        <v>15</v>
      </c>
      <c r="C2" s="1" t="s">
        <v>7</v>
      </c>
      <c r="D2" s="19" t="s">
        <v>97</v>
      </c>
      <c r="E2" s="19">
        <v>3</v>
      </c>
      <c r="F2" s="10" t="s">
        <v>59</v>
      </c>
      <c r="H2" s="41"/>
      <c r="I2" s="42" t="s">
        <v>109</v>
      </c>
      <c r="J2" s="41"/>
      <c r="K2" s="41"/>
    </row>
    <row r="3" spans="1:11" ht="15" x14ac:dyDescent="0.2">
      <c r="A3" s="32">
        <v>37112</v>
      </c>
      <c r="B3" s="1" t="s">
        <v>15</v>
      </c>
      <c r="C3" s="1" t="s">
        <v>7</v>
      </c>
      <c r="D3" s="19" t="s">
        <v>102</v>
      </c>
      <c r="E3" s="19">
        <v>1</v>
      </c>
      <c r="F3" s="1" t="s">
        <v>70</v>
      </c>
      <c r="H3" s="41"/>
      <c r="I3" s="42" t="s">
        <v>110</v>
      </c>
      <c r="J3" s="41"/>
      <c r="K3" s="41"/>
    </row>
    <row r="4" spans="1:11" ht="15" x14ac:dyDescent="0.2">
      <c r="A4" s="32">
        <v>37112</v>
      </c>
      <c r="B4" s="1" t="s">
        <v>15</v>
      </c>
      <c r="C4" s="1" t="s">
        <v>7</v>
      </c>
      <c r="D4" s="1" t="s">
        <v>99</v>
      </c>
      <c r="E4" s="10">
        <v>3</v>
      </c>
      <c r="F4" s="1" t="s">
        <v>46</v>
      </c>
      <c r="H4" s="41"/>
      <c r="I4" s="43" t="s">
        <v>138</v>
      </c>
      <c r="J4" s="41"/>
      <c r="K4" s="41"/>
    </row>
    <row r="5" spans="1:11" ht="15" x14ac:dyDescent="0.2">
      <c r="A5" s="32">
        <v>37112</v>
      </c>
      <c r="B5" s="1" t="s">
        <v>15</v>
      </c>
      <c r="C5" s="1" t="s">
        <v>7</v>
      </c>
      <c r="D5" s="19" t="s">
        <v>97</v>
      </c>
      <c r="E5" s="19">
        <v>2</v>
      </c>
      <c r="F5" s="11" t="s">
        <v>68</v>
      </c>
      <c r="H5" s="41"/>
      <c r="I5" s="43" t="s">
        <v>115</v>
      </c>
      <c r="J5" s="41"/>
      <c r="K5" s="41"/>
    </row>
    <row r="6" spans="1:11" ht="15" x14ac:dyDescent="0.2">
      <c r="A6" s="46">
        <v>37213</v>
      </c>
      <c r="B6" s="20" t="s">
        <v>147</v>
      </c>
      <c r="C6" s="20" t="s">
        <v>147</v>
      </c>
      <c r="D6" s="19" t="s">
        <v>148</v>
      </c>
      <c r="E6" s="19">
        <v>1</v>
      </c>
      <c r="F6" s="19" t="s">
        <v>149</v>
      </c>
      <c r="G6" t="s">
        <v>146</v>
      </c>
      <c r="H6" s="41"/>
      <c r="I6" s="43" t="s">
        <v>139</v>
      </c>
      <c r="J6" s="41"/>
      <c r="K6" s="41"/>
    </row>
    <row r="7" spans="1:11" ht="15" x14ac:dyDescent="0.2">
      <c r="A7" s="32">
        <v>37269</v>
      </c>
      <c r="B7" s="20" t="s">
        <v>6</v>
      </c>
      <c r="C7" s="20" t="s">
        <v>13</v>
      </c>
      <c r="D7" s="19" t="s">
        <v>23</v>
      </c>
      <c r="E7" s="19">
        <v>3</v>
      </c>
      <c r="F7" s="19" t="s">
        <v>150</v>
      </c>
      <c r="H7" s="41"/>
      <c r="I7" s="43" t="s">
        <v>140</v>
      </c>
      <c r="J7" s="41"/>
      <c r="K7" s="41"/>
    </row>
    <row r="8" spans="1:11" ht="15" x14ac:dyDescent="0.2">
      <c r="A8" s="32">
        <v>37269</v>
      </c>
      <c r="B8" s="20" t="s">
        <v>6</v>
      </c>
      <c r="C8" s="20" t="s">
        <v>13</v>
      </c>
      <c r="D8" s="19" t="s">
        <v>102</v>
      </c>
      <c r="E8" s="19">
        <v>1</v>
      </c>
      <c r="F8" s="19" t="s">
        <v>151</v>
      </c>
      <c r="H8" s="41"/>
      <c r="I8" s="43" t="s">
        <v>116</v>
      </c>
      <c r="J8" s="41"/>
      <c r="K8" s="41"/>
    </row>
    <row r="9" spans="1:11" ht="15" x14ac:dyDescent="0.2">
      <c r="A9" s="32">
        <v>37269</v>
      </c>
      <c r="B9" s="20" t="s">
        <v>6</v>
      </c>
      <c r="C9" s="20" t="s">
        <v>13</v>
      </c>
      <c r="D9" s="19" t="s">
        <v>106</v>
      </c>
      <c r="E9" s="19">
        <v>3</v>
      </c>
      <c r="F9" s="11"/>
      <c r="H9" s="41"/>
      <c r="I9" s="43" t="s">
        <v>141</v>
      </c>
      <c r="J9" s="41"/>
      <c r="K9" s="41"/>
    </row>
    <row r="10" spans="1:11" ht="15" x14ac:dyDescent="0.2">
      <c r="A10" s="32">
        <v>37269</v>
      </c>
      <c r="B10" s="20" t="s">
        <v>6</v>
      </c>
      <c r="C10" s="20" t="s">
        <v>13</v>
      </c>
      <c r="D10" s="19" t="s">
        <v>106</v>
      </c>
      <c r="E10" s="19">
        <v>4</v>
      </c>
      <c r="F10" s="11"/>
      <c r="H10" s="41"/>
      <c r="I10" s="43" t="s">
        <v>134</v>
      </c>
      <c r="J10" s="41"/>
      <c r="K10" s="41"/>
    </row>
    <row r="11" spans="1:11" ht="15" x14ac:dyDescent="0.2">
      <c r="A11" s="32">
        <v>37269</v>
      </c>
      <c r="B11" s="20" t="s">
        <v>6</v>
      </c>
      <c r="C11" s="20" t="s">
        <v>13</v>
      </c>
      <c r="D11" s="19" t="s">
        <v>97</v>
      </c>
      <c r="E11" s="19">
        <v>1</v>
      </c>
      <c r="F11" s="11" t="s">
        <v>68</v>
      </c>
      <c r="H11" s="41"/>
      <c r="I11" s="43" t="s">
        <v>142</v>
      </c>
      <c r="J11" s="41"/>
      <c r="K11" s="41"/>
    </row>
    <row r="12" spans="1:11" ht="15" x14ac:dyDescent="0.2">
      <c r="A12" s="32">
        <v>37269</v>
      </c>
      <c r="B12" s="20" t="s">
        <v>6</v>
      </c>
      <c r="C12" s="20" t="s">
        <v>13</v>
      </c>
      <c r="D12" s="19" t="s">
        <v>97</v>
      </c>
      <c r="E12" s="19">
        <v>2</v>
      </c>
      <c r="F12" s="11" t="s">
        <v>58</v>
      </c>
      <c r="H12" s="41"/>
      <c r="I12" s="43" t="s">
        <v>117</v>
      </c>
      <c r="J12" s="41"/>
      <c r="K12" s="41"/>
    </row>
    <row r="13" spans="1:11" ht="15" x14ac:dyDescent="0.2">
      <c r="A13" s="32">
        <v>37283</v>
      </c>
      <c r="B13" s="20" t="s">
        <v>147</v>
      </c>
      <c r="C13" s="20" t="s">
        <v>147</v>
      </c>
      <c r="D13" s="19" t="s">
        <v>153</v>
      </c>
      <c r="E13" s="19">
        <v>2</v>
      </c>
      <c r="F13" s="11" t="s">
        <v>149</v>
      </c>
      <c r="G13" t="s">
        <v>152</v>
      </c>
      <c r="H13" s="41"/>
      <c r="I13" s="43" t="s">
        <v>137</v>
      </c>
      <c r="J13" s="41"/>
      <c r="K13" s="41"/>
    </row>
    <row r="14" spans="1:11" ht="15" x14ac:dyDescent="0.2">
      <c r="A14" s="32">
        <v>37283</v>
      </c>
      <c r="B14" s="20" t="s">
        <v>147</v>
      </c>
      <c r="C14" s="20" t="s">
        <v>147</v>
      </c>
      <c r="D14" s="19" t="s">
        <v>148</v>
      </c>
      <c r="E14" s="19">
        <v>2</v>
      </c>
      <c r="F14" s="11" t="s">
        <v>154</v>
      </c>
      <c r="G14" t="s">
        <v>152</v>
      </c>
      <c r="H14" s="41"/>
      <c r="I14" s="43" t="s">
        <v>131</v>
      </c>
      <c r="J14" s="41"/>
      <c r="K14" s="41"/>
    </row>
    <row r="15" spans="1:11" ht="15" x14ac:dyDescent="0.2">
      <c r="A15" s="32">
        <v>37290</v>
      </c>
      <c r="B15" s="20" t="s">
        <v>15</v>
      </c>
      <c r="C15" s="20" t="s">
        <v>13</v>
      </c>
      <c r="D15" s="19" t="s">
        <v>97</v>
      </c>
      <c r="E15" s="19">
        <v>3</v>
      </c>
      <c r="F15" s="11" t="s">
        <v>68</v>
      </c>
      <c r="H15" s="41"/>
      <c r="I15" s="43" t="s">
        <v>132</v>
      </c>
      <c r="J15" s="41"/>
      <c r="K15" s="41"/>
    </row>
    <row r="16" spans="1:11" ht="15" x14ac:dyDescent="0.2">
      <c r="A16" s="32">
        <v>37374</v>
      </c>
      <c r="B16" s="20" t="s">
        <v>15</v>
      </c>
      <c r="C16" s="20" t="s">
        <v>48</v>
      </c>
      <c r="D16" s="19" t="s">
        <v>97</v>
      </c>
      <c r="E16" s="19">
        <v>1</v>
      </c>
      <c r="F16" s="11" t="s">
        <v>68</v>
      </c>
      <c r="H16" s="41"/>
      <c r="I16" s="43" t="s">
        <v>111</v>
      </c>
      <c r="J16" s="41"/>
      <c r="K16" s="41"/>
    </row>
    <row r="17" spans="1:11" ht="15" x14ac:dyDescent="0.2">
      <c r="A17" s="32">
        <v>37374</v>
      </c>
      <c r="B17" s="20" t="s">
        <v>15</v>
      </c>
      <c r="C17" s="20" t="s">
        <v>48</v>
      </c>
      <c r="D17" s="19" t="s">
        <v>97</v>
      </c>
      <c r="E17" s="19">
        <v>3</v>
      </c>
      <c r="F17" s="11" t="s">
        <v>58</v>
      </c>
      <c r="H17" s="41"/>
      <c r="I17" s="43" t="s">
        <v>133</v>
      </c>
      <c r="J17" s="41"/>
      <c r="K17" s="41"/>
    </row>
    <row r="18" spans="1:11" ht="15" x14ac:dyDescent="0.2">
      <c r="A18" s="32">
        <v>37384</v>
      </c>
      <c r="B18" s="20" t="s">
        <v>6</v>
      </c>
      <c r="C18" s="20" t="s">
        <v>48</v>
      </c>
      <c r="D18" s="19" t="s">
        <v>97</v>
      </c>
      <c r="E18" s="19">
        <v>1</v>
      </c>
      <c r="F18" s="11" t="s">
        <v>68</v>
      </c>
      <c r="H18" s="41"/>
      <c r="I18" s="43" t="s">
        <v>136</v>
      </c>
      <c r="J18" s="41"/>
      <c r="K18" s="41"/>
    </row>
    <row r="19" spans="1:11" ht="15" x14ac:dyDescent="0.2">
      <c r="A19" s="32">
        <v>37384</v>
      </c>
      <c r="B19" s="20" t="s">
        <v>6</v>
      </c>
      <c r="C19" s="20" t="s">
        <v>48</v>
      </c>
      <c r="D19" s="19" t="s">
        <v>97</v>
      </c>
      <c r="E19" s="19">
        <v>2</v>
      </c>
      <c r="F19" s="11" t="s">
        <v>58</v>
      </c>
      <c r="H19" s="41"/>
      <c r="I19" s="43" t="s">
        <v>112</v>
      </c>
      <c r="J19" s="41"/>
      <c r="K19" s="41"/>
    </row>
    <row r="20" spans="1:11" ht="15" x14ac:dyDescent="0.2">
      <c r="A20" s="32">
        <v>37384</v>
      </c>
      <c r="B20" s="20" t="s">
        <v>6</v>
      </c>
      <c r="C20" s="20" t="s">
        <v>48</v>
      </c>
      <c r="D20" s="19" t="s">
        <v>102</v>
      </c>
      <c r="E20" s="19">
        <v>1</v>
      </c>
      <c r="F20" s="19" t="s">
        <v>151</v>
      </c>
      <c r="H20" s="41"/>
      <c r="I20" s="43" t="s">
        <v>113</v>
      </c>
      <c r="J20" s="41"/>
      <c r="K20" s="41"/>
    </row>
    <row r="21" spans="1:11" ht="15" x14ac:dyDescent="0.2">
      <c r="A21" s="32">
        <v>37384</v>
      </c>
      <c r="B21" s="20" t="s">
        <v>6</v>
      </c>
      <c r="C21" s="20" t="s">
        <v>48</v>
      </c>
      <c r="D21" s="1" t="s">
        <v>99</v>
      </c>
      <c r="E21" s="10">
        <v>1</v>
      </c>
      <c r="F21" s="1" t="s">
        <v>46</v>
      </c>
      <c r="H21" s="41"/>
      <c r="I21" s="43" t="s">
        <v>114</v>
      </c>
      <c r="J21" s="41"/>
      <c r="K21" s="41"/>
    </row>
    <row r="22" spans="1:11" ht="15" x14ac:dyDescent="0.2">
      <c r="A22" s="32">
        <v>37384</v>
      </c>
      <c r="B22" s="20" t="s">
        <v>6</v>
      </c>
      <c r="C22" s="20" t="s">
        <v>48</v>
      </c>
      <c r="D22" s="19" t="s">
        <v>99</v>
      </c>
      <c r="E22" s="19">
        <v>2</v>
      </c>
      <c r="F22" s="10" t="s">
        <v>54</v>
      </c>
      <c r="H22" s="41"/>
      <c r="I22" s="43" t="s">
        <v>123</v>
      </c>
      <c r="J22" s="43"/>
      <c r="K22" s="41"/>
    </row>
    <row r="23" spans="1:11" ht="15" x14ac:dyDescent="0.2">
      <c r="A23" s="32">
        <v>37384</v>
      </c>
      <c r="B23" s="20" t="s">
        <v>6</v>
      </c>
      <c r="C23" s="1" t="s">
        <v>48</v>
      </c>
      <c r="D23" s="19" t="s">
        <v>118</v>
      </c>
      <c r="E23" s="19">
        <v>1</v>
      </c>
      <c r="F23" s="19" t="s">
        <v>119</v>
      </c>
      <c r="H23" s="41"/>
      <c r="I23" s="43" t="s">
        <v>124</v>
      </c>
      <c r="J23" s="41"/>
      <c r="K23" s="41"/>
    </row>
    <row r="24" spans="1:11" ht="15" x14ac:dyDescent="0.2">
      <c r="A24" s="32">
        <v>37384</v>
      </c>
      <c r="B24" s="20" t="s">
        <v>6</v>
      </c>
      <c r="C24" s="1" t="s">
        <v>48</v>
      </c>
      <c r="D24" s="1" t="s">
        <v>107</v>
      </c>
      <c r="E24" s="19">
        <v>3</v>
      </c>
      <c r="F24" s="19" t="s">
        <v>150</v>
      </c>
      <c r="H24" s="41"/>
      <c r="I24" s="43" t="s">
        <v>135</v>
      </c>
      <c r="J24" s="43"/>
      <c r="K24" s="41"/>
    </row>
    <row r="25" spans="1:11" ht="15.75" x14ac:dyDescent="0.25">
      <c r="A25" s="32">
        <v>37416</v>
      </c>
      <c r="B25" s="20" t="s">
        <v>147</v>
      </c>
      <c r="C25" s="20" t="s">
        <v>163</v>
      </c>
      <c r="D25" s="19" t="s">
        <v>156</v>
      </c>
      <c r="E25" s="19">
        <v>2</v>
      </c>
      <c r="F25" s="11" t="s">
        <v>149</v>
      </c>
      <c r="G25" t="s">
        <v>155</v>
      </c>
      <c r="H25" s="41"/>
      <c r="I25" s="43" t="s">
        <v>176</v>
      </c>
      <c r="J25" s="41"/>
      <c r="K25" s="41"/>
    </row>
    <row r="26" spans="1:11" ht="15" x14ac:dyDescent="0.2">
      <c r="A26" s="32">
        <v>37416</v>
      </c>
      <c r="B26" s="20" t="s">
        <v>147</v>
      </c>
      <c r="C26" s="20" t="s">
        <v>163</v>
      </c>
      <c r="D26" s="19" t="s">
        <v>153</v>
      </c>
      <c r="E26" s="19">
        <v>2</v>
      </c>
      <c r="F26" s="19" t="s">
        <v>157</v>
      </c>
      <c r="G26" t="s">
        <v>155</v>
      </c>
      <c r="H26" s="41"/>
      <c r="I26" s="43" t="s">
        <v>125</v>
      </c>
      <c r="J26" s="41"/>
      <c r="K26" s="41"/>
    </row>
    <row r="27" spans="1:11" ht="15" x14ac:dyDescent="0.2">
      <c r="A27" s="32">
        <v>37423</v>
      </c>
      <c r="B27" s="20" t="s">
        <v>6</v>
      </c>
      <c r="C27" s="20" t="s">
        <v>16</v>
      </c>
      <c r="D27" s="19" t="s">
        <v>99</v>
      </c>
      <c r="E27" s="19">
        <v>1</v>
      </c>
      <c r="F27" s="10" t="s">
        <v>54</v>
      </c>
      <c r="H27" s="41"/>
      <c r="I27" s="43" t="s">
        <v>126</v>
      </c>
      <c r="J27" s="41"/>
      <c r="K27" s="41"/>
    </row>
    <row r="28" spans="1:11" ht="15" x14ac:dyDescent="0.2">
      <c r="A28" s="32">
        <v>37423</v>
      </c>
      <c r="B28" s="20" t="s">
        <v>6</v>
      </c>
      <c r="C28" s="20" t="s">
        <v>16</v>
      </c>
      <c r="D28" s="19" t="s">
        <v>102</v>
      </c>
      <c r="E28" s="19">
        <v>1</v>
      </c>
      <c r="F28" s="19" t="s">
        <v>151</v>
      </c>
      <c r="H28" s="34"/>
      <c r="I28" s="43" t="s">
        <v>170</v>
      </c>
      <c r="J28" s="34"/>
      <c r="K28" s="41"/>
    </row>
    <row r="29" spans="1:11" ht="15" x14ac:dyDescent="0.2">
      <c r="A29" s="32">
        <v>37423</v>
      </c>
      <c r="B29" s="20" t="s">
        <v>6</v>
      </c>
      <c r="C29" s="20" t="s">
        <v>16</v>
      </c>
      <c r="D29" s="19" t="s">
        <v>97</v>
      </c>
      <c r="E29" s="19">
        <v>1</v>
      </c>
      <c r="F29" s="11" t="s">
        <v>68</v>
      </c>
      <c r="I29" s="43" t="s">
        <v>175</v>
      </c>
      <c r="J29" s="34"/>
      <c r="K29" s="34"/>
    </row>
    <row r="30" spans="1:11" x14ac:dyDescent="0.2">
      <c r="A30" s="32">
        <v>37423</v>
      </c>
      <c r="B30" s="20" t="s">
        <v>6</v>
      </c>
      <c r="C30" s="20" t="s">
        <v>16</v>
      </c>
      <c r="D30" s="19" t="s">
        <v>23</v>
      </c>
      <c r="E30" s="19">
        <v>3</v>
      </c>
      <c r="F30" s="19" t="s">
        <v>158</v>
      </c>
    </row>
    <row r="31" spans="1:11" x14ac:dyDescent="0.2">
      <c r="A31" s="32">
        <v>37423</v>
      </c>
      <c r="B31" s="20" t="s">
        <v>6</v>
      </c>
      <c r="C31" s="20" t="s">
        <v>16</v>
      </c>
      <c r="D31" s="19" t="s">
        <v>25</v>
      </c>
      <c r="E31" s="19">
        <v>3</v>
      </c>
      <c r="F31" s="19" t="s">
        <v>159</v>
      </c>
    </row>
    <row r="32" spans="1:11" x14ac:dyDescent="0.2">
      <c r="A32" s="32">
        <v>37430</v>
      </c>
      <c r="B32" s="20" t="s">
        <v>15</v>
      </c>
      <c r="C32" s="20" t="s">
        <v>16</v>
      </c>
      <c r="D32" s="19" t="s">
        <v>102</v>
      </c>
      <c r="E32" s="19">
        <v>2</v>
      </c>
      <c r="F32" s="19" t="s">
        <v>151</v>
      </c>
    </row>
    <row r="33" spans="1:7" x14ac:dyDescent="0.2">
      <c r="A33" s="32">
        <v>37430</v>
      </c>
      <c r="B33" s="20" t="s">
        <v>147</v>
      </c>
      <c r="C33" s="20" t="s">
        <v>164</v>
      </c>
      <c r="D33" s="19" t="s">
        <v>156</v>
      </c>
      <c r="E33" s="19">
        <v>5</v>
      </c>
      <c r="F33" s="11" t="s">
        <v>160</v>
      </c>
      <c r="G33" s="37" t="s">
        <v>165</v>
      </c>
    </row>
    <row r="34" spans="1:7" x14ac:dyDescent="0.2">
      <c r="A34" s="32">
        <v>37430</v>
      </c>
      <c r="B34" s="20" t="s">
        <v>147</v>
      </c>
      <c r="C34" s="20" t="s">
        <v>164</v>
      </c>
      <c r="D34" s="19" t="s">
        <v>153</v>
      </c>
      <c r="E34" s="19">
        <v>4</v>
      </c>
      <c r="F34" s="19" t="s">
        <v>161</v>
      </c>
      <c r="G34" s="37" t="s">
        <v>165</v>
      </c>
    </row>
    <row r="35" spans="1:7" x14ac:dyDescent="0.2">
      <c r="A35" s="32">
        <v>37430</v>
      </c>
      <c r="B35" s="20" t="s">
        <v>147</v>
      </c>
      <c r="C35" s="20" t="s">
        <v>164</v>
      </c>
      <c r="D35" s="19" t="s">
        <v>156</v>
      </c>
      <c r="E35" s="19">
        <v>11</v>
      </c>
      <c r="F35" s="19" t="s">
        <v>162</v>
      </c>
      <c r="G35" s="37" t="s">
        <v>165</v>
      </c>
    </row>
    <row r="36" spans="1:7" ht="15" x14ac:dyDescent="0.25">
      <c r="A36" s="32">
        <v>37451</v>
      </c>
      <c r="B36" s="22" t="s">
        <v>11</v>
      </c>
      <c r="C36" s="12" t="s">
        <v>48</v>
      </c>
      <c r="D36" s="23" t="s">
        <v>118</v>
      </c>
      <c r="E36" s="23">
        <v>1</v>
      </c>
      <c r="F36" s="23" t="s">
        <v>119</v>
      </c>
      <c r="G36" s="33" t="s">
        <v>86</v>
      </c>
    </row>
    <row r="37" spans="1:7" ht="15" x14ac:dyDescent="0.25">
      <c r="A37" s="32">
        <v>37451</v>
      </c>
      <c r="B37" s="22" t="s">
        <v>11</v>
      </c>
      <c r="C37" s="12" t="s">
        <v>48</v>
      </c>
      <c r="D37" s="12" t="s">
        <v>99</v>
      </c>
      <c r="E37" s="15">
        <v>1</v>
      </c>
      <c r="F37" s="12" t="s">
        <v>46</v>
      </c>
      <c r="G37" s="33" t="s">
        <v>166</v>
      </c>
    </row>
    <row r="38" spans="1:7" ht="15" x14ac:dyDescent="0.25">
      <c r="A38" s="32">
        <v>37451</v>
      </c>
      <c r="B38" s="22" t="s">
        <v>11</v>
      </c>
      <c r="C38" s="12" t="s">
        <v>48</v>
      </c>
      <c r="D38" s="19" t="s">
        <v>49</v>
      </c>
      <c r="E38" s="19">
        <v>30</v>
      </c>
      <c r="F38" s="10" t="s">
        <v>54</v>
      </c>
      <c r="G38" s="33"/>
    </row>
    <row r="39" spans="1:7" x14ac:dyDescent="0.2">
      <c r="A39" s="32">
        <v>37500</v>
      </c>
      <c r="B39" s="22" t="s">
        <v>167</v>
      </c>
      <c r="C39" s="12" t="s">
        <v>48</v>
      </c>
      <c r="D39" s="12" t="s">
        <v>99</v>
      </c>
      <c r="E39" s="15">
        <v>3</v>
      </c>
      <c r="F39" s="12" t="s">
        <v>46</v>
      </c>
      <c r="G39" s="40" t="s">
        <v>168</v>
      </c>
    </row>
    <row r="40" spans="1:7" x14ac:dyDescent="0.2">
      <c r="A40" s="32">
        <v>37507</v>
      </c>
      <c r="B40" s="1" t="s">
        <v>6</v>
      </c>
      <c r="C40" s="1" t="s">
        <v>7</v>
      </c>
      <c r="D40" s="19" t="s">
        <v>97</v>
      </c>
      <c r="E40" s="23">
        <v>2</v>
      </c>
      <c r="F40" s="10" t="s">
        <v>58</v>
      </c>
    </row>
    <row r="41" spans="1:7" x14ac:dyDescent="0.2">
      <c r="A41" s="32">
        <v>37507</v>
      </c>
      <c r="B41" s="1" t="s">
        <v>6</v>
      </c>
      <c r="C41" s="1" t="s">
        <v>7</v>
      </c>
      <c r="D41" s="19" t="s">
        <v>97</v>
      </c>
      <c r="E41" s="23">
        <v>1</v>
      </c>
      <c r="F41" s="11" t="s">
        <v>68</v>
      </c>
    </row>
    <row r="42" spans="1:7" x14ac:dyDescent="0.2">
      <c r="A42" s="32">
        <v>37507</v>
      </c>
      <c r="B42" s="1" t="s">
        <v>6</v>
      </c>
      <c r="C42" s="1" t="s">
        <v>7</v>
      </c>
      <c r="D42" s="20" t="s">
        <v>106</v>
      </c>
      <c r="E42" s="23">
        <v>1</v>
      </c>
      <c r="F42" s="20" t="s">
        <v>162</v>
      </c>
    </row>
    <row r="43" spans="1:7" x14ac:dyDescent="0.2">
      <c r="A43" s="32">
        <v>37507</v>
      </c>
      <c r="B43" s="1" t="s">
        <v>6</v>
      </c>
      <c r="C43" s="1" t="s">
        <v>7</v>
      </c>
      <c r="D43" s="19" t="s">
        <v>96</v>
      </c>
      <c r="E43" s="23">
        <v>1</v>
      </c>
      <c r="F43" s="1" t="s">
        <v>70</v>
      </c>
    </row>
    <row r="44" spans="1:7" x14ac:dyDescent="0.2">
      <c r="A44" s="32">
        <v>37507</v>
      </c>
      <c r="B44" s="1" t="s">
        <v>6</v>
      </c>
      <c r="C44" s="1" t="s">
        <v>7</v>
      </c>
      <c r="D44" s="1" t="s">
        <v>49</v>
      </c>
      <c r="E44" s="23">
        <v>1</v>
      </c>
      <c r="F44" s="1" t="s">
        <v>46</v>
      </c>
    </row>
    <row r="45" spans="1:7" x14ac:dyDescent="0.2">
      <c r="A45" s="32">
        <v>37507</v>
      </c>
      <c r="B45" s="20" t="s">
        <v>15</v>
      </c>
      <c r="C45" s="1" t="s">
        <v>7</v>
      </c>
      <c r="D45" s="19" t="s">
        <v>96</v>
      </c>
      <c r="E45" s="23">
        <v>1</v>
      </c>
      <c r="F45" s="1" t="s">
        <v>70</v>
      </c>
    </row>
    <row r="46" spans="1:7" x14ac:dyDescent="0.2">
      <c r="A46" s="32">
        <v>37507</v>
      </c>
      <c r="B46" s="20" t="s">
        <v>15</v>
      </c>
      <c r="C46" s="1" t="s">
        <v>7</v>
      </c>
      <c r="D46" s="1" t="s">
        <v>49</v>
      </c>
      <c r="E46" s="23">
        <v>3</v>
      </c>
      <c r="F46" s="1" t="s">
        <v>46</v>
      </c>
    </row>
    <row r="47" spans="1:7" x14ac:dyDescent="0.2">
      <c r="A47" s="32">
        <v>37507</v>
      </c>
      <c r="B47" s="20" t="s">
        <v>15</v>
      </c>
      <c r="C47" s="1" t="s">
        <v>7</v>
      </c>
      <c r="D47" s="19" t="s">
        <v>97</v>
      </c>
      <c r="E47" s="23">
        <v>2</v>
      </c>
      <c r="F47" s="11" t="s">
        <v>68</v>
      </c>
    </row>
    <row r="48" spans="1:7" x14ac:dyDescent="0.2">
      <c r="A48" s="32">
        <v>37528</v>
      </c>
      <c r="B48" s="22" t="s">
        <v>11</v>
      </c>
      <c r="C48" s="12" t="s">
        <v>7</v>
      </c>
      <c r="D48" s="19" t="s">
        <v>23</v>
      </c>
      <c r="E48" s="19">
        <v>15</v>
      </c>
      <c r="F48" s="19" t="s">
        <v>158</v>
      </c>
    </row>
    <row r="49" spans="1:7" x14ac:dyDescent="0.2">
      <c r="A49" s="32">
        <v>37528</v>
      </c>
      <c r="B49" s="22" t="s">
        <v>11</v>
      </c>
      <c r="C49" s="12" t="s">
        <v>7</v>
      </c>
      <c r="D49" s="19" t="s">
        <v>97</v>
      </c>
      <c r="E49" s="44">
        <v>12</v>
      </c>
      <c r="F49" s="11" t="s">
        <v>68</v>
      </c>
    </row>
    <row r="50" spans="1:7" x14ac:dyDescent="0.2">
      <c r="A50" s="32">
        <v>37528</v>
      </c>
      <c r="B50" s="22" t="s">
        <v>11</v>
      </c>
      <c r="C50" s="12" t="s">
        <v>7</v>
      </c>
      <c r="D50" s="19" t="s">
        <v>99</v>
      </c>
      <c r="E50" s="19">
        <v>32</v>
      </c>
      <c r="F50" s="10" t="s">
        <v>54</v>
      </c>
    </row>
    <row r="51" spans="1:7" x14ac:dyDescent="0.2">
      <c r="A51" s="32">
        <v>37511</v>
      </c>
      <c r="B51" s="22" t="s">
        <v>169</v>
      </c>
      <c r="C51" s="12" t="s">
        <v>48</v>
      </c>
      <c r="D51" s="23" t="s">
        <v>118</v>
      </c>
      <c r="E51" s="23">
        <v>4</v>
      </c>
      <c r="F51" s="23" t="s">
        <v>119</v>
      </c>
      <c r="G51" s="40" t="s">
        <v>171</v>
      </c>
    </row>
    <row r="52" spans="1:7" x14ac:dyDescent="0.2">
      <c r="A52" s="32">
        <v>37535</v>
      </c>
      <c r="B52" s="22" t="s">
        <v>11</v>
      </c>
      <c r="C52" s="12" t="s">
        <v>48</v>
      </c>
      <c r="D52" s="23" t="s">
        <v>130</v>
      </c>
      <c r="E52" s="13">
        <v>5</v>
      </c>
      <c r="F52" s="37" t="s">
        <v>129</v>
      </c>
      <c r="G52" s="23" t="s">
        <v>213</v>
      </c>
    </row>
    <row r="53" spans="1:7" x14ac:dyDescent="0.2">
      <c r="A53" s="32"/>
      <c r="B53" s="20"/>
      <c r="C53" s="51"/>
      <c r="D53" s="19"/>
      <c r="E53" s="19"/>
      <c r="F53" s="19"/>
    </row>
    <row r="54" spans="1:7" x14ac:dyDescent="0.2">
      <c r="A54" s="32"/>
      <c r="B54" s="20"/>
      <c r="C54" s="51"/>
      <c r="D54" s="20"/>
      <c r="E54" s="44"/>
      <c r="F54" s="20"/>
    </row>
    <row r="55" spans="1:7" x14ac:dyDescent="0.2">
      <c r="A55" s="32"/>
      <c r="B55" s="20"/>
      <c r="C55" s="51"/>
      <c r="D55" s="19"/>
      <c r="E55" s="44"/>
      <c r="F55" s="19"/>
    </row>
    <row r="56" spans="1:7" ht="18" x14ac:dyDescent="0.25">
      <c r="A56" s="32"/>
      <c r="C56" s="45" t="s">
        <v>172</v>
      </c>
      <c r="D56" s="45">
        <f>COUNTIF($E$2:$E$52,1)</f>
        <v>19</v>
      </c>
    </row>
    <row r="57" spans="1:7" ht="18" x14ac:dyDescent="0.25">
      <c r="A57" s="32"/>
      <c r="C57" s="45" t="s">
        <v>173</v>
      </c>
      <c r="D57" s="45">
        <f>COUNTIF($E$2:$E$52,2)</f>
        <v>11</v>
      </c>
    </row>
    <row r="58" spans="1:7" ht="18" x14ac:dyDescent="0.25">
      <c r="A58" s="32"/>
      <c r="C58" s="45" t="s">
        <v>174</v>
      </c>
      <c r="D58" s="45">
        <f>COUNTIF($E$2:$E$52,3)</f>
        <v>11</v>
      </c>
    </row>
    <row r="59" spans="1:7" x14ac:dyDescent="0.2">
      <c r="A59" s="32"/>
    </row>
    <row r="60" spans="1:7" x14ac:dyDescent="0.2">
      <c r="A60" s="32"/>
    </row>
    <row r="61" spans="1:7" x14ac:dyDescent="0.2">
      <c r="A61" s="32"/>
    </row>
  </sheetData>
  <autoFilter ref="A1:G52" xr:uid="{00000000-0009-0000-0000-000013000000}"/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scale="37" orientation="portrait" horizontalDpi="4294967293" verticalDpi="0" r:id="rId1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G78"/>
  <sheetViews>
    <sheetView workbookViewId="0">
      <selection activeCell="J12" sqref="J12"/>
    </sheetView>
  </sheetViews>
  <sheetFormatPr baseColWidth="10" defaultRowHeight="12.75" x14ac:dyDescent="0.2"/>
  <cols>
    <col min="4" max="4" width="16.140625" bestFit="1" customWidth="1"/>
    <col min="5" max="5" width="17.140625" bestFit="1" customWidth="1"/>
    <col min="6" max="6" width="33.42578125" bestFit="1" customWidth="1"/>
  </cols>
  <sheetData>
    <row r="2" spans="1:6" ht="15.75" x14ac:dyDescent="0.25">
      <c r="D2" s="116" t="s">
        <v>509</v>
      </c>
    </row>
    <row r="5" spans="1:6" x14ac:dyDescent="0.2">
      <c r="D5" s="98">
        <v>20</v>
      </c>
      <c r="E5" s="117" t="s">
        <v>510</v>
      </c>
    </row>
    <row r="6" spans="1:6" x14ac:dyDescent="0.2">
      <c r="D6" s="98">
        <v>16</v>
      </c>
      <c r="E6" s="117" t="s">
        <v>511</v>
      </c>
    </row>
    <row r="7" spans="1:6" x14ac:dyDescent="0.2">
      <c r="D7" s="98">
        <v>9</v>
      </c>
      <c r="E7" s="117" t="s">
        <v>512</v>
      </c>
    </row>
    <row r="12" spans="1:6" ht="13.5" thickBot="1" x14ac:dyDescent="0.25">
      <c r="A12" s="118" t="s">
        <v>0</v>
      </c>
      <c r="B12" s="119" t="s">
        <v>3</v>
      </c>
      <c r="C12" s="120" t="s">
        <v>4</v>
      </c>
      <c r="D12" s="121" t="s">
        <v>1</v>
      </c>
      <c r="E12" s="122" t="s">
        <v>2</v>
      </c>
      <c r="F12" s="123" t="s">
        <v>5</v>
      </c>
    </row>
    <row r="13" spans="1:6" x14ac:dyDescent="0.2">
      <c r="A13" s="32">
        <v>37094</v>
      </c>
      <c r="B13" s="19" t="s">
        <v>96</v>
      </c>
      <c r="C13" s="109">
        <v>1</v>
      </c>
      <c r="D13" s="1" t="s">
        <v>15</v>
      </c>
      <c r="E13" s="1" t="s">
        <v>16</v>
      </c>
      <c r="F13" s="1" t="s">
        <v>58</v>
      </c>
    </row>
    <row r="14" spans="1:6" x14ac:dyDescent="0.2">
      <c r="A14" s="32">
        <v>37017</v>
      </c>
      <c r="B14" s="19" t="s">
        <v>96</v>
      </c>
      <c r="C14" s="109">
        <v>2</v>
      </c>
      <c r="D14" s="1" t="s">
        <v>15</v>
      </c>
      <c r="E14" s="1" t="s">
        <v>48</v>
      </c>
      <c r="F14" s="10" t="s">
        <v>58</v>
      </c>
    </row>
    <row r="15" spans="1:6" x14ac:dyDescent="0.2">
      <c r="A15" s="32">
        <v>37031</v>
      </c>
      <c r="B15" s="19" t="s">
        <v>97</v>
      </c>
      <c r="C15" s="109">
        <v>2</v>
      </c>
      <c r="D15" s="1" t="s">
        <v>6</v>
      </c>
      <c r="E15" s="1" t="s">
        <v>48</v>
      </c>
      <c r="F15" s="1" t="s">
        <v>58</v>
      </c>
    </row>
    <row r="16" spans="1:6" x14ac:dyDescent="0.2">
      <c r="A16" s="124">
        <v>36905</v>
      </c>
      <c r="B16" s="19" t="s">
        <v>97</v>
      </c>
      <c r="C16" s="109">
        <v>3</v>
      </c>
      <c r="D16" s="1" t="s">
        <v>6</v>
      </c>
      <c r="E16" s="1" t="s">
        <v>13</v>
      </c>
      <c r="F16" s="1" t="s">
        <v>58</v>
      </c>
    </row>
    <row r="17" spans="1:6" x14ac:dyDescent="0.2">
      <c r="A17" s="32">
        <v>37066</v>
      </c>
      <c r="B17" s="19" t="s">
        <v>96</v>
      </c>
      <c r="C17" s="109">
        <v>3</v>
      </c>
      <c r="D17" s="1" t="s">
        <v>6</v>
      </c>
      <c r="E17" s="1" t="s">
        <v>16</v>
      </c>
      <c r="F17" s="11" t="s">
        <v>58</v>
      </c>
    </row>
    <row r="18" spans="1:6" x14ac:dyDescent="0.2">
      <c r="A18" s="32">
        <v>37112</v>
      </c>
      <c r="B18" s="19" t="s">
        <v>96</v>
      </c>
      <c r="C18" s="109">
        <v>3</v>
      </c>
      <c r="D18" s="1" t="s">
        <v>6</v>
      </c>
      <c r="E18" s="1" t="s">
        <v>7</v>
      </c>
      <c r="F18" s="10" t="s">
        <v>58</v>
      </c>
    </row>
    <row r="19" spans="1:6" x14ac:dyDescent="0.2">
      <c r="A19" s="32"/>
      <c r="B19" s="19"/>
      <c r="C19" s="109"/>
      <c r="D19" s="1"/>
      <c r="E19" s="1"/>
      <c r="F19" s="10"/>
    </row>
    <row r="20" spans="1:6" x14ac:dyDescent="0.2">
      <c r="A20" s="32">
        <v>37066</v>
      </c>
      <c r="B20" s="19" t="s">
        <v>99</v>
      </c>
      <c r="C20" s="109">
        <v>2</v>
      </c>
      <c r="D20" s="1" t="s">
        <v>6</v>
      </c>
      <c r="E20" s="1" t="s">
        <v>16</v>
      </c>
      <c r="F20" s="10" t="s">
        <v>54</v>
      </c>
    </row>
    <row r="21" spans="1:6" x14ac:dyDescent="0.2">
      <c r="A21" s="124">
        <v>36905</v>
      </c>
      <c r="B21" s="19" t="s">
        <v>99</v>
      </c>
      <c r="C21" s="109">
        <v>4</v>
      </c>
      <c r="D21" s="1" t="s">
        <v>6</v>
      </c>
      <c r="E21" s="1" t="s">
        <v>13</v>
      </c>
      <c r="F21" s="11" t="s">
        <v>54</v>
      </c>
    </row>
    <row r="22" spans="1:6" x14ac:dyDescent="0.2">
      <c r="A22" s="125"/>
      <c r="B22" s="19"/>
      <c r="C22" s="109"/>
      <c r="D22" s="1"/>
      <c r="E22" s="1"/>
      <c r="F22" s="11"/>
    </row>
    <row r="23" spans="1:6" x14ac:dyDescent="0.2">
      <c r="A23" s="124">
        <v>36905</v>
      </c>
      <c r="B23" s="20" t="s">
        <v>104</v>
      </c>
      <c r="C23" s="109">
        <v>2</v>
      </c>
      <c r="D23" s="1" t="s">
        <v>6</v>
      </c>
      <c r="E23" s="1" t="s">
        <v>13</v>
      </c>
      <c r="F23" s="20" t="s">
        <v>105</v>
      </c>
    </row>
    <row r="24" spans="1:6" x14ac:dyDescent="0.2">
      <c r="A24" s="124">
        <v>37031</v>
      </c>
      <c r="B24" s="19" t="s">
        <v>104</v>
      </c>
      <c r="C24" s="109">
        <v>2</v>
      </c>
      <c r="D24" s="1" t="s">
        <v>6</v>
      </c>
      <c r="E24" s="1" t="s">
        <v>48</v>
      </c>
      <c r="F24" s="19" t="s">
        <v>105</v>
      </c>
    </row>
    <row r="25" spans="1:6" x14ac:dyDescent="0.2">
      <c r="A25" s="124"/>
      <c r="B25" s="19"/>
      <c r="C25" s="109"/>
      <c r="D25" s="1"/>
      <c r="E25" s="1"/>
      <c r="F25" s="19"/>
    </row>
    <row r="26" spans="1:6" x14ac:dyDescent="0.2">
      <c r="A26" s="124">
        <v>37031</v>
      </c>
      <c r="B26" s="10" t="s">
        <v>107</v>
      </c>
      <c r="C26" s="126">
        <v>1</v>
      </c>
      <c r="D26" s="1" t="s">
        <v>6</v>
      </c>
      <c r="E26" s="1" t="s">
        <v>48</v>
      </c>
      <c r="F26" s="1" t="s">
        <v>50</v>
      </c>
    </row>
    <row r="27" spans="1:6" x14ac:dyDescent="0.2">
      <c r="A27" s="124">
        <v>37094</v>
      </c>
      <c r="B27" s="11" t="s">
        <v>107</v>
      </c>
      <c r="C27" s="126">
        <v>3</v>
      </c>
      <c r="D27" s="1" t="s">
        <v>15</v>
      </c>
      <c r="E27" s="1" t="s">
        <v>16</v>
      </c>
      <c r="F27" s="1" t="s">
        <v>50</v>
      </c>
    </row>
    <row r="28" spans="1:6" x14ac:dyDescent="0.2">
      <c r="A28" s="124"/>
      <c r="B28" s="11"/>
      <c r="C28" s="126"/>
      <c r="D28" s="1"/>
      <c r="E28" s="1"/>
      <c r="F28" s="1"/>
    </row>
    <row r="29" spans="1:6" x14ac:dyDescent="0.2">
      <c r="A29" s="124">
        <v>36899</v>
      </c>
      <c r="B29" s="19" t="s">
        <v>103</v>
      </c>
      <c r="C29" s="109">
        <v>1</v>
      </c>
      <c r="D29" s="20" t="s">
        <v>15</v>
      </c>
      <c r="E29" s="1" t="s">
        <v>108</v>
      </c>
      <c r="F29" s="11" t="s">
        <v>72</v>
      </c>
    </row>
    <row r="30" spans="1:6" x14ac:dyDescent="0.2">
      <c r="A30" s="124">
        <v>37018</v>
      </c>
      <c r="B30" s="19" t="s">
        <v>103</v>
      </c>
      <c r="C30" s="109">
        <v>1</v>
      </c>
      <c r="D30" s="1" t="s">
        <v>15</v>
      </c>
      <c r="E30" s="1" t="s">
        <v>48</v>
      </c>
      <c r="F30" s="10" t="s">
        <v>72</v>
      </c>
    </row>
    <row r="31" spans="1:6" x14ac:dyDescent="0.2">
      <c r="A31" s="124">
        <v>37031</v>
      </c>
      <c r="B31" s="19" t="s">
        <v>103</v>
      </c>
      <c r="C31" s="109">
        <v>1</v>
      </c>
      <c r="D31" s="1" t="s">
        <v>6</v>
      </c>
      <c r="E31" s="1" t="s">
        <v>48</v>
      </c>
      <c r="F31" s="10" t="s">
        <v>72</v>
      </c>
    </row>
    <row r="32" spans="1:6" x14ac:dyDescent="0.2">
      <c r="A32" s="124">
        <v>37066</v>
      </c>
      <c r="B32" s="20" t="s">
        <v>103</v>
      </c>
      <c r="C32" s="109">
        <v>1</v>
      </c>
      <c r="D32" s="1" t="s">
        <v>6</v>
      </c>
      <c r="E32" s="1" t="s">
        <v>16</v>
      </c>
      <c r="F32" s="1" t="s">
        <v>72</v>
      </c>
    </row>
    <row r="33" spans="1:6" x14ac:dyDescent="0.2">
      <c r="A33" s="124">
        <v>36905</v>
      </c>
      <c r="B33" s="19" t="s">
        <v>103</v>
      </c>
      <c r="C33" s="109">
        <v>2</v>
      </c>
      <c r="D33" s="1" t="s">
        <v>6</v>
      </c>
      <c r="E33" s="1" t="s">
        <v>13</v>
      </c>
      <c r="F33" s="1" t="s">
        <v>72</v>
      </c>
    </row>
    <row r="34" spans="1:6" x14ac:dyDescent="0.2">
      <c r="A34" s="124">
        <v>36926</v>
      </c>
      <c r="B34" s="19" t="s">
        <v>103</v>
      </c>
      <c r="C34" s="109">
        <v>4</v>
      </c>
      <c r="D34" s="20" t="s">
        <v>15</v>
      </c>
      <c r="E34" s="1" t="s">
        <v>13</v>
      </c>
      <c r="F34" s="10" t="s">
        <v>72</v>
      </c>
    </row>
    <row r="35" spans="1:6" x14ac:dyDescent="0.2">
      <c r="A35" s="125"/>
      <c r="B35" s="19"/>
      <c r="C35" s="109"/>
      <c r="D35" s="20"/>
      <c r="E35" s="1"/>
      <c r="F35" s="10"/>
    </row>
    <row r="36" spans="1:6" x14ac:dyDescent="0.2">
      <c r="A36" s="124">
        <v>36905</v>
      </c>
      <c r="B36" s="19" t="s">
        <v>97</v>
      </c>
      <c r="C36" s="109">
        <v>1</v>
      </c>
      <c r="D36" s="1" t="s">
        <v>6</v>
      </c>
      <c r="E36" s="1" t="s">
        <v>13</v>
      </c>
      <c r="F36" s="10" t="s">
        <v>68</v>
      </c>
    </row>
    <row r="37" spans="1:6" x14ac:dyDescent="0.2">
      <c r="A37" s="124">
        <v>37017</v>
      </c>
      <c r="B37" s="20" t="s">
        <v>96</v>
      </c>
      <c r="C37" s="127">
        <v>1</v>
      </c>
      <c r="D37" s="1" t="s">
        <v>15</v>
      </c>
      <c r="E37" s="1" t="s">
        <v>48</v>
      </c>
      <c r="F37" s="1" t="s">
        <v>68</v>
      </c>
    </row>
    <row r="38" spans="1:6" x14ac:dyDescent="0.2">
      <c r="A38" s="124">
        <v>37112</v>
      </c>
      <c r="B38" s="20" t="s">
        <v>97</v>
      </c>
      <c r="C38" s="109">
        <v>1</v>
      </c>
      <c r="D38" s="1" t="s">
        <v>6</v>
      </c>
      <c r="E38" s="1" t="s">
        <v>7</v>
      </c>
      <c r="F38" s="1" t="s">
        <v>68</v>
      </c>
    </row>
    <row r="39" spans="1:6" x14ac:dyDescent="0.2">
      <c r="A39" s="124">
        <v>37031</v>
      </c>
      <c r="B39" s="19" t="s">
        <v>97</v>
      </c>
      <c r="C39" s="109">
        <v>2</v>
      </c>
      <c r="D39" s="1" t="s">
        <v>6</v>
      </c>
      <c r="E39" s="1" t="s">
        <v>48</v>
      </c>
      <c r="F39" s="10" t="s">
        <v>68</v>
      </c>
    </row>
    <row r="40" spans="1:6" x14ac:dyDescent="0.2">
      <c r="A40" s="124">
        <v>37066</v>
      </c>
      <c r="B40" s="19" t="s">
        <v>97</v>
      </c>
      <c r="C40" s="109">
        <v>2</v>
      </c>
      <c r="D40" s="1" t="s">
        <v>6</v>
      </c>
      <c r="E40" s="1" t="s">
        <v>16</v>
      </c>
      <c r="F40" s="10" t="s">
        <v>68</v>
      </c>
    </row>
    <row r="41" spans="1:6" x14ac:dyDescent="0.2">
      <c r="A41" s="124">
        <v>36926</v>
      </c>
      <c r="B41" s="19" t="s">
        <v>97</v>
      </c>
      <c r="C41" s="109">
        <v>3</v>
      </c>
      <c r="D41" s="20" t="s">
        <v>15</v>
      </c>
      <c r="E41" s="1" t="s">
        <v>13</v>
      </c>
      <c r="F41" s="1" t="s">
        <v>68</v>
      </c>
    </row>
    <row r="42" spans="1:6" x14ac:dyDescent="0.2">
      <c r="A42" s="32">
        <v>37164</v>
      </c>
      <c r="B42" s="19" t="s">
        <v>97</v>
      </c>
      <c r="C42" s="128">
        <v>8</v>
      </c>
      <c r="D42" s="129" t="s">
        <v>11</v>
      </c>
      <c r="E42" s="130" t="s">
        <v>7</v>
      </c>
      <c r="F42" s="11" t="s">
        <v>68</v>
      </c>
    </row>
    <row r="43" spans="1:6" x14ac:dyDescent="0.2">
      <c r="A43" s="32"/>
      <c r="B43" s="19"/>
      <c r="C43" s="131"/>
      <c r="D43" s="19"/>
      <c r="E43" s="19"/>
      <c r="F43" s="11"/>
    </row>
    <row r="44" spans="1:6" x14ac:dyDescent="0.2">
      <c r="A44" s="124">
        <v>36905</v>
      </c>
      <c r="B44" s="19" t="s">
        <v>102</v>
      </c>
      <c r="C44" s="109">
        <v>1</v>
      </c>
      <c r="D44" s="1" t="s">
        <v>6</v>
      </c>
      <c r="E44" s="1" t="s">
        <v>13</v>
      </c>
      <c r="F44" s="11" t="s">
        <v>70</v>
      </c>
    </row>
    <row r="45" spans="1:6" x14ac:dyDescent="0.2">
      <c r="A45" s="124">
        <v>37031</v>
      </c>
      <c r="B45" s="19" t="s">
        <v>102</v>
      </c>
      <c r="C45" s="109">
        <v>1</v>
      </c>
      <c r="D45" s="1" t="s">
        <v>6</v>
      </c>
      <c r="E45" s="1" t="s">
        <v>48</v>
      </c>
      <c r="F45" s="1" t="s">
        <v>70</v>
      </c>
    </row>
    <row r="46" spans="1:6" x14ac:dyDescent="0.2">
      <c r="A46" s="124">
        <v>37066</v>
      </c>
      <c r="B46" s="19" t="s">
        <v>102</v>
      </c>
      <c r="C46" s="109">
        <v>1</v>
      </c>
      <c r="D46" s="1" t="s">
        <v>6</v>
      </c>
      <c r="E46" s="1" t="s">
        <v>16</v>
      </c>
      <c r="F46" s="10" t="s">
        <v>70</v>
      </c>
    </row>
    <row r="47" spans="1:6" x14ac:dyDescent="0.2">
      <c r="A47" s="124">
        <v>37112</v>
      </c>
      <c r="B47" s="19" t="s">
        <v>102</v>
      </c>
      <c r="C47" s="109">
        <v>1</v>
      </c>
      <c r="D47" s="1" t="s">
        <v>6</v>
      </c>
      <c r="E47" s="1" t="s">
        <v>7</v>
      </c>
      <c r="F47" s="10" t="s">
        <v>70</v>
      </c>
    </row>
    <row r="48" spans="1:6" x14ac:dyDescent="0.2">
      <c r="A48" s="124">
        <v>37017</v>
      </c>
      <c r="B48" s="19" t="s">
        <v>102</v>
      </c>
      <c r="C48" s="109">
        <v>2</v>
      </c>
      <c r="D48" s="1" t="s">
        <v>15</v>
      </c>
      <c r="E48" s="1" t="s">
        <v>48</v>
      </c>
      <c r="F48" s="1" t="s">
        <v>70</v>
      </c>
    </row>
    <row r="49" spans="1:6" x14ac:dyDescent="0.2">
      <c r="A49" s="124"/>
      <c r="B49" s="19"/>
      <c r="C49" s="109"/>
      <c r="D49" s="1"/>
      <c r="E49" s="1"/>
      <c r="F49" s="10"/>
    </row>
    <row r="50" spans="1:6" x14ac:dyDescent="0.2">
      <c r="A50" s="124">
        <v>37031</v>
      </c>
      <c r="B50" s="19" t="s">
        <v>97</v>
      </c>
      <c r="C50" s="109">
        <v>1</v>
      </c>
      <c r="D50" s="1" t="s">
        <v>6</v>
      </c>
      <c r="E50" s="1" t="s">
        <v>48</v>
      </c>
      <c r="F50" s="11" t="s">
        <v>59</v>
      </c>
    </row>
    <row r="51" spans="1:6" x14ac:dyDescent="0.2">
      <c r="A51" s="124">
        <v>37066</v>
      </c>
      <c r="B51" s="19" t="s">
        <v>97</v>
      </c>
      <c r="C51" s="109">
        <v>1</v>
      </c>
      <c r="D51" s="1" t="s">
        <v>6</v>
      </c>
      <c r="E51" s="1" t="s">
        <v>16</v>
      </c>
      <c r="F51" s="1" t="s">
        <v>59</v>
      </c>
    </row>
    <row r="52" spans="1:6" x14ac:dyDescent="0.2">
      <c r="A52" s="124">
        <v>36905</v>
      </c>
      <c r="B52" s="19" t="s">
        <v>97</v>
      </c>
      <c r="C52" s="109">
        <v>2</v>
      </c>
      <c r="D52" s="1" t="s">
        <v>6</v>
      </c>
      <c r="E52" s="1" t="s">
        <v>13</v>
      </c>
      <c r="F52" s="10" t="s">
        <v>59</v>
      </c>
    </row>
    <row r="53" spans="1:6" x14ac:dyDescent="0.2">
      <c r="A53" s="124">
        <v>37017</v>
      </c>
      <c r="B53" s="19" t="s">
        <v>97</v>
      </c>
      <c r="C53" s="109">
        <v>2</v>
      </c>
      <c r="D53" s="1" t="s">
        <v>15</v>
      </c>
      <c r="E53" s="1" t="s">
        <v>48</v>
      </c>
      <c r="F53" s="10" t="s">
        <v>59</v>
      </c>
    </row>
    <row r="54" spans="1:6" x14ac:dyDescent="0.2">
      <c r="A54" s="124">
        <v>37112</v>
      </c>
      <c r="B54" s="19" t="s">
        <v>97</v>
      </c>
      <c r="C54" s="109">
        <v>2</v>
      </c>
      <c r="D54" s="1" t="s">
        <v>6</v>
      </c>
      <c r="E54" s="1" t="s">
        <v>7</v>
      </c>
      <c r="F54" s="1" t="s">
        <v>59</v>
      </c>
    </row>
    <row r="55" spans="1:6" x14ac:dyDescent="0.2">
      <c r="A55" s="124">
        <v>36926</v>
      </c>
      <c r="B55" s="19" t="s">
        <v>97</v>
      </c>
      <c r="C55" s="109">
        <v>4</v>
      </c>
      <c r="D55" s="20" t="s">
        <v>15</v>
      </c>
      <c r="E55" s="1" t="s">
        <v>13</v>
      </c>
      <c r="F55" s="10" t="s">
        <v>59</v>
      </c>
    </row>
    <row r="56" spans="1:6" x14ac:dyDescent="0.2">
      <c r="A56" s="124"/>
      <c r="B56" s="19"/>
      <c r="C56" s="109"/>
      <c r="D56" s="20"/>
      <c r="E56" s="1"/>
      <c r="F56" s="10"/>
    </row>
    <row r="57" spans="1:6" x14ac:dyDescent="0.2">
      <c r="A57" s="124">
        <v>37112</v>
      </c>
      <c r="B57" s="19" t="s">
        <v>107</v>
      </c>
      <c r="C57" s="109">
        <v>2</v>
      </c>
      <c r="D57" s="1" t="s">
        <v>6</v>
      </c>
      <c r="E57" s="1" t="s">
        <v>7</v>
      </c>
      <c r="F57" s="19" t="s">
        <v>40</v>
      </c>
    </row>
    <row r="58" spans="1:6" x14ac:dyDescent="0.2">
      <c r="A58" s="124">
        <v>36905</v>
      </c>
      <c r="B58" s="20" t="s">
        <v>107</v>
      </c>
      <c r="C58" s="127">
        <v>3</v>
      </c>
      <c r="D58" s="1" t="s">
        <v>6</v>
      </c>
      <c r="E58" s="1" t="s">
        <v>13</v>
      </c>
      <c r="F58" s="20" t="s">
        <v>40</v>
      </c>
    </row>
    <row r="59" spans="1:6" x14ac:dyDescent="0.2">
      <c r="A59" s="124"/>
      <c r="B59" s="19"/>
      <c r="C59" s="109"/>
      <c r="D59" s="1"/>
      <c r="E59" s="1"/>
      <c r="F59" s="19"/>
    </row>
    <row r="60" spans="1:6" x14ac:dyDescent="0.2">
      <c r="A60" s="124">
        <v>37031</v>
      </c>
      <c r="B60" s="19" t="s">
        <v>121</v>
      </c>
      <c r="C60" s="109">
        <v>2</v>
      </c>
      <c r="D60" s="1" t="s">
        <v>6</v>
      </c>
      <c r="E60" s="1" t="s">
        <v>48</v>
      </c>
      <c r="F60" s="19" t="s">
        <v>120</v>
      </c>
    </row>
    <row r="61" spans="1:6" x14ac:dyDescent="0.2">
      <c r="A61" s="124">
        <v>37112</v>
      </c>
      <c r="B61" s="19" t="s">
        <v>121</v>
      </c>
      <c r="C61" s="109">
        <v>3</v>
      </c>
      <c r="D61" s="1" t="s">
        <v>6</v>
      </c>
      <c r="E61" s="1" t="s">
        <v>7</v>
      </c>
      <c r="F61" s="19" t="s">
        <v>120</v>
      </c>
    </row>
    <row r="62" spans="1:6" x14ac:dyDescent="0.2">
      <c r="A62" s="124"/>
      <c r="B62" s="19"/>
      <c r="C62" s="109"/>
      <c r="D62" s="1"/>
      <c r="E62" s="1"/>
      <c r="F62" s="19"/>
    </row>
    <row r="63" spans="1:6" x14ac:dyDescent="0.2">
      <c r="A63" s="124">
        <v>36905</v>
      </c>
      <c r="B63" s="19" t="s">
        <v>104</v>
      </c>
      <c r="C63" s="109">
        <v>1</v>
      </c>
      <c r="D63" s="1" t="s">
        <v>6</v>
      </c>
      <c r="E63" s="1" t="s">
        <v>13</v>
      </c>
      <c r="F63" s="10" t="s">
        <v>85</v>
      </c>
    </row>
    <row r="64" spans="1:6" x14ac:dyDescent="0.2">
      <c r="A64" s="124"/>
      <c r="B64" s="19"/>
      <c r="C64" s="109"/>
      <c r="D64" s="1"/>
      <c r="E64" s="1"/>
      <c r="F64" s="10"/>
    </row>
    <row r="65" spans="1:7" x14ac:dyDescent="0.2">
      <c r="A65" s="124">
        <v>37066</v>
      </c>
      <c r="B65" s="19" t="s">
        <v>106</v>
      </c>
      <c r="C65" s="109">
        <v>2</v>
      </c>
      <c r="D65" s="1" t="s">
        <v>6</v>
      </c>
      <c r="E65" s="1" t="s">
        <v>16</v>
      </c>
      <c r="F65" s="19" t="s">
        <v>91</v>
      </c>
    </row>
    <row r="66" spans="1:7" x14ac:dyDescent="0.2">
      <c r="A66" s="124">
        <v>36905</v>
      </c>
      <c r="B66" s="19" t="s">
        <v>106</v>
      </c>
      <c r="C66" s="109">
        <v>4</v>
      </c>
      <c r="D66" s="1" t="s">
        <v>6</v>
      </c>
      <c r="E66" s="1" t="s">
        <v>13</v>
      </c>
      <c r="F66" s="19" t="s">
        <v>91</v>
      </c>
    </row>
    <row r="67" spans="1:7" x14ac:dyDescent="0.2">
      <c r="A67" s="124"/>
      <c r="B67" s="19"/>
      <c r="C67" s="109"/>
      <c r="D67" s="1"/>
      <c r="E67" s="1"/>
      <c r="F67" s="19"/>
    </row>
    <row r="68" spans="1:7" x14ac:dyDescent="0.2">
      <c r="A68" s="124">
        <v>37031</v>
      </c>
      <c r="B68" s="10" t="s">
        <v>49</v>
      </c>
      <c r="C68" s="126">
        <v>1</v>
      </c>
      <c r="D68" s="1" t="s">
        <v>6</v>
      </c>
      <c r="E68" s="1" t="s">
        <v>48</v>
      </c>
      <c r="F68" s="11" t="s">
        <v>46</v>
      </c>
    </row>
    <row r="69" spans="1:7" x14ac:dyDescent="0.2">
      <c r="A69" s="124">
        <v>37112</v>
      </c>
      <c r="B69" s="1" t="s">
        <v>49</v>
      </c>
      <c r="C69" s="126">
        <v>1</v>
      </c>
      <c r="D69" s="1" t="s">
        <v>6</v>
      </c>
      <c r="E69" s="1" t="s">
        <v>7</v>
      </c>
      <c r="F69" s="1" t="s">
        <v>46</v>
      </c>
    </row>
    <row r="70" spans="1:7" x14ac:dyDescent="0.2">
      <c r="A70" s="124">
        <v>37017</v>
      </c>
      <c r="B70" s="10" t="s">
        <v>49</v>
      </c>
      <c r="C70" s="126">
        <v>2</v>
      </c>
      <c r="D70" s="1" t="s">
        <v>15</v>
      </c>
      <c r="E70" s="1" t="s">
        <v>48</v>
      </c>
      <c r="F70" s="1" t="s">
        <v>46</v>
      </c>
    </row>
    <row r="71" spans="1:7" x14ac:dyDescent="0.2">
      <c r="A71" s="124">
        <v>36926</v>
      </c>
      <c r="B71" s="1" t="s">
        <v>49</v>
      </c>
      <c r="C71" s="126">
        <v>3</v>
      </c>
      <c r="D71" s="20" t="s">
        <v>15</v>
      </c>
      <c r="E71" s="1" t="s">
        <v>13</v>
      </c>
      <c r="F71" s="1" t="s">
        <v>46</v>
      </c>
    </row>
    <row r="73" spans="1:7" x14ac:dyDescent="0.2">
      <c r="A73" s="32">
        <v>37171</v>
      </c>
      <c r="B73" s="129" t="s">
        <v>130</v>
      </c>
      <c r="C73" s="130">
        <v>22</v>
      </c>
      <c r="D73" s="129" t="s">
        <v>11</v>
      </c>
      <c r="E73" s="130" t="s">
        <v>48</v>
      </c>
      <c r="F73" s="37" t="s">
        <v>129</v>
      </c>
      <c r="G73" s="65" t="s">
        <v>513</v>
      </c>
    </row>
    <row r="75" spans="1:7" x14ac:dyDescent="0.2">
      <c r="A75" s="32">
        <v>37017</v>
      </c>
      <c r="B75" s="19" t="s">
        <v>118</v>
      </c>
      <c r="C75" s="19">
        <v>1</v>
      </c>
      <c r="D75" s="1" t="s">
        <v>15</v>
      </c>
      <c r="E75" s="1" t="s">
        <v>48</v>
      </c>
      <c r="F75" s="19" t="s">
        <v>119</v>
      </c>
    </row>
    <row r="76" spans="1:7" x14ac:dyDescent="0.2">
      <c r="A76" s="32">
        <v>37031</v>
      </c>
      <c r="B76" s="19" t="s">
        <v>118</v>
      </c>
      <c r="C76" s="19">
        <v>1</v>
      </c>
      <c r="D76" s="1" t="s">
        <v>6</v>
      </c>
      <c r="E76" s="1" t="s">
        <v>48</v>
      </c>
      <c r="F76" s="21" t="s">
        <v>119</v>
      </c>
    </row>
    <row r="77" spans="1:7" x14ac:dyDescent="0.2">
      <c r="A77" s="32">
        <v>37122</v>
      </c>
      <c r="B77" s="128" t="s">
        <v>118</v>
      </c>
      <c r="C77" s="128">
        <v>3</v>
      </c>
      <c r="D77" s="130" t="s">
        <v>128</v>
      </c>
      <c r="E77" s="130" t="s">
        <v>48</v>
      </c>
      <c r="F77" s="128" t="s">
        <v>119</v>
      </c>
    </row>
    <row r="78" spans="1:7" x14ac:dyDescent="0.2">
      <c r="A78" s="32">
        <v>37087</v>
      </c>
      <c r="B78" s="128" t="s">
        <v>118</v>
      </c>
      <c r="C78" s="128">
        <v>8</v>
      </c>
      <c r="D78" s="130" t="s">
        <v>514</v>
      </c>
      <c r="E78" s="130" t="s">
        <v>48</v>
      </c>
      <c r="F78" s="129" t="s">
        <v>119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401"/>
  <sheetViews>
    <sheetView workbookViewId="0">
      <pane ySplit="1" topLeftCell="A126" activePane="bottomLeft" state="frozen"/>
      <selection pane="bottomLeft" activeCell="A392" activeCellId="3" sqref="A263:IV263 A281:IV281 A317:IV317 A392:IV392"/>
    </sheetView>
  </sheetViews>
  <sheetFormatPr baseColWidth="10" defaultRowHeight="12.75" x14ac:dyDescent="0.2"/>
  <cols>
    <col min="1" max="1" width="10.140625" style="32" customWidth="1"/>
    <col min="2" max="2" width="14.7109375" customWidth="1"/>
    <col min="3" max="3" width="18.5703125" bestFit="1" customWidth="1"/>
    <col min="4" max="4" width="11.7109375" customWidth="1"/>
    <col min="5" max="5" width="10.140625" bestFit="1" customWidth="1"/>
    <col min="6" max="6" width="32.5703125" customWidth="1"/>
  </cols>
  <sheetData>
    <row r="1" spans="1:6" ht="13.5" thickBot="1" x14ac:dyDescent="0.25">
      <c r="A1" s="24" t="s">
        <v>0</v>
      </c>
      <c r="B1" s="8" t="s">
        <v>1</v>
      </c>
      <c r="C1" s="7" t="s">
        <v>2</v>
      </c>
      <c r="D1" s="9" t="s">
        <v>3</v>
      </c>
      <c r="E1" s="6" t="s">
        <v>4</v>
      </c>
      <c r="F1" s="5" t="s">
        <v>5</v>
      </c>
    </row>
    <row r="2" spans="1:6" x14ac:dyDescent="0.2">
      <c r="A2" s="25">
        <v>32031</v>
      </c>
      <c r="B2" s="1" t="s">
        <v>6</v>
      </c>
      <c r="C2" s="1" t="s">
        <v>7</v>
      </c>
      <c r="D2" s="1" t="s">
        <v>8</v>
      </c>
      <c r="E2" s="1">
        <v>2</v>
      </c>
      <c r="F2" s="2" t="s">
        <v>9</v>
      </c>
    </row>
    <row r="3" spans="1:6" x14ac:dyDescent="0.2">
      <c r="A3" s="25">
        <v>32031</v>
      </c>
      <c r="B3" s="1" t="s">
        <v>6</v>
      </c>
      <c r="C3" s="1" t="s">
        <v>7</v>
      </c>
      <c r="D3" s="1" t="s">
        <v>8</v>
      </c>
      <c r="E3" s="1">
        <v>1</v>
      </c>
      <c r="F3" s="1" t="s">
        <v>10</v>
      </c>
    </row>
    <row r="4" spans="1:6" x14ac:dyDescent="0.2">
      <c r="A4" s="25">
        <v>32045</v>
      </c>
      <c r="B4" s="1" t="s">
        <v>11</v>
      </c>
      <c r="C4" s="1" t="s">
        <v>7</v>
      </c>
      <c r="D4" s="1" t="s">
        <v>8</v>
      </c>
      <c r="E4" s="4" t="s">
        <v>12</v>
      </c>
      <c r="F4" s="2" t="s">
        <v>9</v>
      </c>
    </row>
    <row r="5" spans="1:6" x14ac:dyDescent="0.2">
      <c r="A5" s="25">
        <v>32045</v>
      </c>
      <c r="B5" s="1" t="s">
        <v>11</v>
      </c>
      <c r="C5" s="1" t="s">
        <v>7</v>
      </c>
      <c r="D5" s="1" t="s">
        <v>8</v>
      </c>
      <c r="E5" s="4" t="s">
        <v>12</v>
      </c>
      <c r="F5" s="1" t="s">
        <v>10</v>
      </c>
    </row>
    <row r="6" spans="1:6" x14ac:dyDescent="0.2">
      <c r="A6" s="25">
        <v>32151</v>
      </c>
      <c r="B6" s="1" t="s">
        <v>6</v>
      </c>
      <c r="C6" s="1" t="s">
        <v>13</v>
      </c>
      <c r="D6" s="1" t="s">
        <v>8</v>
      </c>
      <c r="E6" s="1">
        <v>1</v>
      </c>
      <c r="F6" s="2" t="s">
        <v>9</v>
      </c>
    </row>
    <row r="7" spans="1:6" x14ac:dyDescent="0.2">
      <c r="A7" s="25">
        <v>32151</v>
      </c>
      <c r="B7" s="1" t="s">
        <v>6</v>
      </c>
      <c r="C7" s="1" t="s">
        <v>13</v>
      </c>
      <c r="D7" s="1" t="s">
        <v>14</v>
      </c>
      <c r="E7" s="1">
        <v>1</v>
      </c>
      <c r="F7" s="1" t="s">
        <v>10</v>
      </c>
    </row>
    <row r="8" spans="1:6" x14ac:dyDescent="0.2">
      <c r="A8" s="25">
        <v>32187</v>
      </c>
      <c r="B8" s="1" t="s">
        <v>15</v>
      </c>
      <c r="C8" s="1" t="s">
        <v>13</v>
      </c>
      <c r="D8" s="1" t="s">
        <v>8</v>
      </c>
      <c r="E8" s="1">
        <v>2</v>
      </c>
      <c r="F8" s="2" t="s">
        <v>9</v>
      </c>
    </row>
    <row r="9" spans="1:6" x14ac:dyDescent="0.2">
      <c r="A9" s="25">
        <v>32187</v>
      </c>
      <c r="B9" s="1" t="s">
        <v>15</v>
      </c>
      <c r="C9" s="1" t="s">
        <v>13</v>
      </c>
      <c r="D9" s="1" t="s">
        <v>14</v>
      </c>
      <c r="E9" s="1">
        <v>1</v>
      </c>
      <c r="F9" s="1" t="s">
        <v>10</v>
      </c>
    </row>
    <row r="10" spans="1:6" x14ac:dyDescent="0.2">
      <c r="A10" s="25">
        <v>32404</v>
      </c>
      <c r="B10" s="1" t="s">
        <v>15</v>
      </c>
      <c r="C10" s="1" t="s">
        <v>7</v>
      </c>
      <c r="D10" s="1" t="s">
        <v>8</v>
      </c>
      <c r="E10" s="1">
        <v>2</v>
      </c>
      <c r="F10" s="2" t="s">
        <v>9</v>
      </c>
    </row>
    <row r="11" spans="1:6" x14ac:dyDescent="0.2">
      <c r="A11" s="25">
        <v>32411</v>
      </c>
      <c r="B11" s="1" t="s">
        <v>11</v>
      </c>
      <c r="C11" s="1" t="s">
        <v>7</v>
      </c>
      <c r="D11" s="1" t="s">
        <v>8</v>
      </c>
      <c r="E11" s="1">
        <v>3</v>
      </c>
      <c r="F11" s="2" t="s">
        <v>9</v>
      </c>
    </row>
    <row r="12" spans="1:6" x14ac:dyDescent="0.2">
      <c r="A12" s="25">
        <v>32411</v>
      </c>
      <c r="B12" s="1" t="s">
        <v>11</v>
      </c>
      <c r="C12" s="1" t="s">
        <v>7</v>
      </c>
      <c r="D12" s="1" t="s">
        <v>14</v>
      </c>
      <c r="E12" s="1">
        <v>3</v>
      </c>
      <c r="F12" s="1" t="s">
        <v>10</v>
      </c>
    </row>
    <row r="13" spans="1:6" x14ac:dyDescent="0.2">
      <c r="A13" s="25">
        <v>32660</v>
      </c>
      <c r="B13" s="1" t="s">
        <v>15</v>
      </c>
      <c r="C13" s="1" t="s">
        <v>16</v>
      </c>
      <c r="D13" s="1" t="s">
        <v>17</v>
      </c>
      <c r="E13" s="1">
        <v>1</v>
      </c>
      <c r="F13" s="1" t="s">
        <v>18</v>
      </c>
    </row>
    <row r="14" spans="1:6" x14ac:dyDescent="0.2">
      <c r="A14" s="25">
        <v>32660</v>
      </c>
      <c r="B14" s="1" t="s">
        <v>6</v>
      </c>
      <c r="C14" s="1" t="s">
        <v>16</v>
      </c>
      <c r="D14" s="1" t="s">
        <v>17</v>
      </c>
      <c r="E14" s="1">
        <v>2</v>
      </c>
      <c r="F14" s="1" t="s">
        <v>19</v>
      </c>
    </row>
    <row r="15" spans="1:6" x14ac:dyDescent="0.2">
      <c r="A15" s="25">
        <v>32660</v>
      </c>
      <c r="B15" s="1" t="s">
        <v>6</v>
      </c>
      <c r="C15" s="1" t="s">
        <v>16</v>
      </c>
      <c r="D15" s="1" t="s">
        <v>17</v>
      </c>
      <c r="E15" s="1">
        <v>1</v>
      </c>
      <c r="F15" s="1" t="s">
        <v>18</v>
      </c>
    </row>
    <row r="16" spans="1:6" x14ac:dyDescent="0.2">
      <c r="A16" s="25">
        <v>32768</v>
      </c>
      <c r="B16" s="1" t="s">
        <v>6</v>
      </c>
      <c r="C16" s="1" t="s">
        <v>7</v>
      </c>
      <c r="D16" s="1" t="s">
        <v>20</v>
      </c>
      <c r="E16" s="1">
        <v>3</v>
      </c>
      <c r="F16" s="1" t="s">
        <v>21</v>
      </c>
    </row>
    <row r="17" spans="1:6" x14ac:dyDescent="0.2">
      <c r="A17" s="25">
        <v>32768</v>
      </c>
      <c r="B17" s="1" t="s">
        <v>6</v>
      </c>
      <c r="C17" s="1" t="s">
        <v>7</v>
      </c>
      <c r="D17" s="1" t="s">
        <v>17</v>
      </c>
      <c r="E17" s="1">
        <v>2</v>
      </c>
      <c r="F17" s="1" t="s">
        <v>19</v>
      </c>
    </row>
    <row r="18" spans="1:6" x14ac:dyDescent="0.2">
      <c r="A18" s="25">
        <v>32768</v>
      </c>
      <c r="B18" s="1" t="s">
        <v>6</v>
      </c>
      <c r="C18" s="1" t="s">
        <v>7</v>
      </c>
      <c r="D18" s="1" t="s">
        <v>17</v>
      </c>
      <c r="E18" s="1">
        <v>1</v>
      </c>
      <c r="F18" s="1" t="s">
        <v>18</v>
      </c>
    </row>
    <row r="19" spans="1:6" x14ac:dyDescent="0.2">
      <c r="A19" s="25">
        <v>32775</v>
      </c>
      <c r="B19" s="1" t="s">
        <v>11</v>
      </c>
      <c r="C19" s="1" t="s">
        <v>7</v>
      </c>
      <c r="D19" s="1" t="s">
        <v>23</v>
      </c>
      <c r="E19" s="3" t="s">
        <v>22</v>
      </c>
      <c r="F19" s="1" t="s">
        <v>24</v>
      </c>
    </row>
    <row r="20" spans="1:6" x14ac:dyDescent="0.2">
      <c r="A20" s="25">
        <v>32775</v>
      </c>
      <c r="B20" s="1" t="s">
        <v>11</v>
      </c>
      <c r="C20" s="1" t="s">
        <v>7</v>
      </c>
      <c r="D20" s="1" t="s">
        <v>17</v>
      </c>
      <c r="E20" s="3" t="s">
        <v>22</v>
      </c>
      <c r="F20" s="1" t="s">
        <v>18</v>
      </c>
    </row>
    <row r="21" spans="1:6" x14ac:dyDescent="0.2">
      <c r="A21" s="25">
        <v>32781</v>
      </c>
      <c r="B21" s="1" t="s">
        <v>15</v>
      </c>
      <c r="C21" s="1" t="s">
        <v>7</v>
      </c>
      <c r="D21" s="1" t="s">
        <v>17</v>
      </c>
      <c r="E21" s="1">
        <v>1</v>
      </c>
      <c r="F21" s="1" t="s">
        <v>18</v>
      </c>
    </row>
    <row r="22" spans="1:6" x14ac:dyDescent="0.2">
      <c r="A22" s="25">
        <v>32880</v>
      </c>
      <c r="B22" s="1" t="s">
        <v>6</v>
      </c>
      <c r="C22" s="1" t="s">
        <v>13</v>
      </c>
      <c r="D22" s="1" t="s">
        <v>25</v>
      </c>
      <c r="E22" s="1">
        <v>3</v>
      </c>
      <c r="F22" s="1" t="s">
        <v>19</v>
      </c>
    </row>
    <row r="23" spans="1:6" x14ac:dyDescent="0.2">
      <c r="A23" s="25">
        <v>33041</v>
      </c>
      <c r="B23" s="1" t="s">
        <v>6</v>
      </c>
      <c r="C23" s="1" t="s">
        <v>16</v>
      </c>
      <c r="D23" s="1" t="s">
        <v>25</v>
      </c>
      <c r="E23" s="1">
        <v>1</v>
      </c>
      <c r="F23" s="1" t="s">
        <v>18</v>
      </c>
    </row>
    <row r="24" spans="1:6" x14ac:dyDescent="0.2">
      <c r="A24" s="25">
        <v>33132</v>
      </c>
      <c r="B24" s="1" t="s">
        <v>6</v>
      </c>
      <c r="C24" s="1" t="s">
        <v>7</v>
      </c>
      <c r="D24" s="1" t="s">
        <v>20</v>
      </c>
      <c r="E24" s="1">
        <v>2</v>
      </c>
      <c r="F24" s="1" t="s">
        <v>21</v>
      </c>
    </row>
    <row r="25" spans="1:6" x14ac:dyDescent="0.2">
      <c r="A25" s="25">
        <v>33132</v>
      </c>
      <c r="B25" s="1" t="s">
        <v>6</v>
      </c>
      <c r="C25" s="1" t="s">
        <v>7</v>
      </c>
      <c r="D25" s="1" t="s">
        <v>25</v>
      </c>
      <c r="E25" s="1">
        <v>1</v>
      </c>
      <c r="F25" s="1" t="s">
        <v>19</v>
      </c>
    </row>
    <row r="26" spans="1:6" x14ac:dyDescent="0.2">
      <c r="A26" s="25">
        <v>33132</v>
      </c>
      <c r="B26" s="1" t="s">
        <v>6</v>
      </c>
      <c r="C26" s="1" t="s">
        <v>7</v>
      </c>
      <c r="D26" s="1" t="s">
        <v>25</v>
      </c>
      <c r="E26" s="1">
        <v>2</v>
      </c>
      <c r="F26" s="1" t="s">
        <v>18</v>
      </c>
    </row>
    <row r="27" spans="1:6" x14ac:dyDescent="0.2">
      <c r="A27" s="25">
        <v>33146</v>
      </c>
      <c r="B27" s="1" t="s">
        <v>15</v>
      </c>
      <c r="C27" s="1" t="s">
        <v>7</v>
      </c>
      <c r="D27" s="1" t="s">
        <v>25</v>
      </c>
      <c r="E27" s="1">
        <v>2</v>
      </c>
      <c r="F27" s="1" t="s">
        <v>19</v>
      </c>
    </row>
    <row r="28" spans="1:6" x14ac:dyDescent="0.2">
      <c r="A28" s="25">
        <v>33251</v>
      </c>
      <c r="B28" s="1" t="s">
        <v>6</v>
      </c>
      <c r="C28" s="1" t="s">
        <v>13</v>
      </c>
      <c r="D28" s="1" t="s">
        <v>25</v>
      </c>
      <c r="E28" s="1">
        <v>1</v>
      </c>
      <c r="F28" s="1" t="s">
        <v>19</v>
      </c>
    </row>
    <row r="29" spans="1:6" x14ac:dyDescent="0.2">
      <c r="A29" s="25">
        <v>33279</v>
      </c>
      <c r="B29" s="1" t="s">
        <v>15</v>
      </c>
      <c r="C29" s="1" t="s">
        <v>13</v>
      </c>
      <c r="D29" s="1" t="s">
        <v>25</v>
      </c>
      <c r="E29" s="1">
        <v>2</v>
      </c>
      <c r="F29" s="1" t="s">
        <v>19</v>
      </c>
    </row>
    <row r="30" spans="1:6" x14ac:dyDescent="0.2">
      <c r="A30" s="25">
        <v>33426</v>
      </c>
      <c r="B30" s="1" t="s">
        <v>6</v>
      </c>
      <c r="C30" s="1" t="s">
        <v>16</v>
      </c>
      <c r="D30" s="2" t="s">
        <v>26</v>
      </c>
      <c r="E30" s="1">
        <v>1</v>
      </c>
      <c r="F30" s="1" t="s">
        <v>27</v>
      </c>
    </row>
    <row r="31" spans="1:6" x14ac:dyDescent="0.2">
      <c r="A31" s="25">
        <v>33494</v>
      </c>
      <c r="B31" s="1" t="s">
        <v>11</v>
      </c>
      <c r="C31" s="1" t="s">
        <v>7</v>
      </c>
      <c r="D31" s="1" t="s">
        <v>28</v>
      </c>
      <c r="E31" s="1">
        <v>38</v>
      </c>
      <c r="F31" s="1" t="s">
        <v>29</v>
      </c>
    </row>
    <row r="32" spans="1:6" x14ac:dyDescent="0.2">
      <c r="A32" s="25">
        <v>33496</v>
      </c>
      <c r="B32" s="1" t="s">
        <v>6</v>
      </c>
      <c r="C32" s="1" t="s">
        <v>7</v>
      </c>
      <c r="D32" s="1" t="s">
        <v>30</v>
      </c>
      <c r="E32" s="1">
        <v>2</v>
      </c>
      <c r="F32" s="1" t="s">
        <v>31</v>
      </c>
    </row>
    <row r="33" spans="1:6" x14ac:dyDescent="0.2">
      <c r="A33" s="25">
        <v>33496</v>
      </c>
      <c r="B33" s="1" t="s">
        <v>6</v>
      </c>
      <c r="C33" s="1" t="s">
        <v>7</v>
      </c>
      <c r="D33" s="1" t="s">
        <v>25</v>
      </c>
      <c r="E33" s="1">
        <v>2</v>
      </c>
      <c r="F33" s="1" t="s">
        <v>19</v>
      </c>
    </row>
    <row r="34" spans="1:6" x14ac:dyDescent="0.2">
      <c r="A34" s="25">
        <v>33496</v>
      </c>
      <c r="B34" s="1" t="s">
        <v>6</v>
      </c>
      <c r="C34" s="1" t="s">
        <v>7</v>
      </c>
      <c r="D34" s="1" t="s">
        <v>32</v>
      </c>
      <c r="E34" s="1">
        <v>3</v>
      </c>
      <c r="F34" s="1" t="s">
        <v>27</v>
      </c>
    </row>
    <row r="35" spans="1:6" x14ac:dyDescent="0.2">
      <c r="A35" s="25">
        <v>33511</v>
      </c>
      <c r="B35" s="1" t="s">
        <v>15</v>
      </c>
      <c r="C35" s="1" t="s">
        <v>7</v>
      </c>
      <c r="D35" s="1" t="s">
        <v>25</v>
      </c>
      <c r="E35" s="1">
        <v>2</v>
      </c>
      <c r="F35" s="1" t="s">
        <v>19</v>
      </c>
    </row>
    <row r="36" spans="1:6" x14ac:dyDescent="0.2">
      <c r="A36" s="25">
        <v>33862</v>
      </c>
      <c r="B36" s="1" t="s">
        <v>6</v>
      </c>
      <c r="C36" s="1" t="s">
        <v>7</v>
      </c>
      <c r="D36" s="1" t="s">
        <v>28</v>
      </c>
      <c r="E36" s="1">
        <v>2</v>
      </c>
      <c r="F36" s="1" t="s">
        <v>33</v>
      </c>
    </row>
    <row r="37" spans="1:6" x14ac:dyDescent="0.2">
      <c r="A37" s="25">
        <v>33877</v>
      </c>
      <c r="B37" s="1" t="s">
        <v>15</v>
      </c>
      <c r="C37" s="1" t="s">
        <v>7</v>
      </c>
      <c r="D37" s="1" t="s">
        <v>28</v>
      </c>
      <c r="E37" s="1">
        <v>2</v>
      </c>
      <c r="F37" s="1" t="s">
        <v>33</v>
      </c>
    </row>
    <row r="38" spans="1:6" x14ac:dyDescent="0.2">
      <c r="A38" s="25">
        <v>33986</v>
      </c>
      <c r="B38" s="1" t="s">
        <v>6</v>
      </c>
      <c r="C38" s="1" t="s">
        <v>13</v>
      </c>
      <c r="D38" s="1" t="s">
        <v>20</v>
      </c>
      <c r="E38" s="1">
        <v>2</v>
      </c>
      <c r="F38" s="1" t="s">
        <v>35</v>
      </c>
    </row>
    <row r="39" spans="1:6" x14ac:dyDescent="0.2">
      <c r="A39" s="25">
        <v>33986</v>
      </c>
      <c r="B39" s="1" t="s">
        <v>6</v>
      </c>
      <c r="C39" s="1" t="s">
        <v>13</v>
      </c>
      <c r="D39" s="1" t="s">
        <v>17</v>
      </c>
      <c r="E39" s="1">
        <v>2</v>
      </c>
      <c r="F39" s="1" t="s">
        <v>34</v>
      </c>
    </row>
    <row r="40" spans="1:6" x14ac:dyDescent="0.2">
      <c r="A40" s="25">
        <v>33986</v>
      </c>
      <c r="B40" s="1" t="s">
        <v>6</v>
      </c>
      <c r="C40" s="1" t="s">
        <v>13</v>
      </c>
      <c r="D40" s="1" t="s">
        <v>14</v>
      </c>
      <c r="E40" s="1">
        <v>2</v>
      </c>
      <c r="F40" s="1" t="s">
        <v>19</v>
      </c>
    </row>
    <row r="41" spans="1:6" x14ac:dyDescent="0.2">
      <c r="A41" s="25">
        <v>33986</v>
      </c>
      <c r="B41" s="1" t="s">
        <v>6</v>
      </c>
      <c r="C41" s="1" t="s">
        <v>13</v>
      </c>
      <c r="D41" s="1" t="s">
        <v>23</v>
      </c>
      <c r="E41" s="1">
        <v>2</v>
      </c>
      <c r="F41" s="1" t="s">
        <v>36</v>
      </c>
    </row>
    <row r="42" spans="1:6" x14ac:dyDescent="0.2">
      <c r="A42" s="25">
        <v>34014</v>
      </c>
      <c r="B42" s="1" t="s">
        <v>15</v>
      </c>
      <c r="C42" s="1" t="s">
        <v>13</v>
      </c>
      <c r="D42" s="1" t="s">
        <v>28</v>
      </c>
      <c r="E42" s="1">
        <v>12</v>
      </c>
      <c r="F42" s="1" t="s">
        <v>29</v>
      </c>
    </row>
    <row r="43" spans="1:6" x14ac:dyDescent="0.2">
      <c r="A43" s="25">
        <v>34014</v>
      </c>
      <c r="B43" s="1" t="s">
        <v>15</v>
      </c>
      <c r="C43" s="1" t="s">
        <v>13</v>
      </c>
      <c r="D43" s="1" t="s">
        <v>17</v>
      </c>
      <c r="E43" s="1">
        <v>3</v>
      </c>
      <c r="F43" s="1" t="s">
        <v>34</v>
      </c>
    </row>
    <row r="44" spans="1:6" x14ac:dyDescent="0.2">
      <c r="A44" s="25">
        <v>34014</v>
      </c>
      <c r="B44" s="1" t="s">
        <v>15</v>
      </c>
      <c r="C44" s="1" t="s">
        <v>13</v>
      </c>
      <c r="D44" s="1" t="s">
        <v>14</v>
      </c>
      <c r="E44" s="1">
        <v>4</v>
      </c>
      <c r="F44" s="1" t="s">
        <v>19</v>
      </c>
    </row>
    <row r="45" spans="1:6" x14ac:dyDescent="0.2">
      <c r="A45" s="25">
        <v>34014</v>
      </c>
      <c r="B45" s="1" t="s">
        <v>15</v>
      </c>
      <c r="C45" s="1" t="s">
        <v>13</v>
      </c>
      <c r="D45" s="1" t="s">
        <v>28</v>
      </c>
      <c r="E45" s="1">
        <v>7</v>
      </c>
      <c r="F45" s="1" t="s">
        <v>33</v>
      </c>
    </row>
    <row r="46" spans="1:6" x14ac:dyDescent="0.2">
      <c r="A46" s="25">
        <v>34126</v>
      </c>
      <c r="B46" s="1" t="s">
        <v>6</v>
      </c>
      <c r="C46" s="1" t="s">
        <v>16</v>
      </c>
      <c r="D46" s="1" t="s">
        <v>20</v>
      </c>
      <c r="E46" s="1">
        <v>3</v>
      </c>
      <c r="F46" s="1" t="s">
        <v>35</v>
      </c>
    </row>
    <row r="47" spans="1:6" x14ac:dyDescent="0.2">
      <c r="A47" s="25">
        <v>34126</v>
      </c>
      <c r="B47" s="1" t="s">
        <v>6</v>
      </c>
      <c r="C47" s="1" t="s">
        <v>16</v>
      </c>
      <c r="D47" s="1" t="s">
        <v>28</v>
      </c>
      <c r="E47" s="1">
        <v>3</v>
      </c>
      <c r="F47" s="1" t="s">
        <v>29</v>
      </c>
    </row>
    <row r="48" spans="1:6" x14ac:dyDescent="0.2">
      <c r="A48" s="25">
        <v>34126</v>
      </c>
      <c r="B48" s="1" t="s">
        <v>6</v>
      </c>
      <c r="C48" s="1" t="s">
        <v>16</v>
      </c>
      <c r="D48" s="1" t="s">
        <v>17</v>
      </c>
      <c r="E48" s="1">
        <v>1</v>
      </c>
      <c r="F48" s="1" t="s">
        <v>34</v>
      </c>
    </row>
    <row r="49" spans="1:6" x14ac:dyDescent="0.2">
      <c r="A49" s="25">
        <v>34147</v>
      </c>
      <c r="B49" s="1" t="s">
        <v>15</v>
      </c>
      <c r="C49" s="1" t="s">
        <v>16</v>
      </c>
      <c r="D49" s="1" t="s">
        <v>17</v>
      </c>
      <c r="E49" s="1">
        <v>1</v>
      </c>
      <c r="F49" s="1" t="s">
        <v>34</v>
      </c>
    </row>
    <row r="50" spans="1:6" x14ac:dyDescent="0.2">
      <c r="A50" s="25">
        <v>34231</v>
      </c>
      <c r="B50" s="1" t="s">
        <v>6</v>
      </c>
      <c r="C50" s="1" t="s">
        <v>7</v>
      </c>
      <c r="D50" s="1" t="s">
        <v>20</v>
      </c>
      <c r="E50" s="1">
        <v>2</v>
      </c>
      <c r="F50" s="1" t="s">
        <v>35</v>
      </c>
    </row>
    <row r="51" spans="1:6" x14ac:dyDescent="0.2">
      <c r="A51" s="25">
        <v>34231</v>
      </c>
      <c r="B51" s="1" t="s">
        <v>6</v>
      </c>
      <c r="C51" s="1" t="s">
        <v>7</v>
      </c>
      <c r="D51" s="1" t="s">
        <v>17</v>
      </c>
      <c r="E51" s="1">
        <v>1</v>
      </c>
      <c r="F51" s="1" t="s">
        <v>34</v>
      </c>
    </row>
    <row r="52" spans="1:6" x14ac:dyDescent="0.2">
      <c r="A52" s="25">
        <v>34231</v>
      </c>
      <c r="B52" s="1" t="s">
        <v>6</v>
      </c>
      <c r="C52" s="1" t="s">
        <v>7</v>
      </c>
      <c r="D52" s="1" t="s">
        <v>14</v>
      </c>
      <c r="E52" s="1">
        <v>1</v>
      </c>
      <c r="F52" s="1" t="s">
        <v>19</v>
      </c>
    </row>
    <row r="53" spans="1:6" x14ac:dyDescent="0.2">
      <c r="A53" s="25">
        <v>34231</v>
      </c>
      <c r="B53" s="1" t="s">
        <v>6</v>
      </c>
      <c r="C53" s="1" t="s">
        <v>7</v>
      </c>
      <c r="D53" s="1" t="s">
        <v>28</v>
      </c>
      <c r="E53" s="1">
        <v>2</v>
      </c>
      <c r="F53" s="1" t="s">
        <v>33</v>
      </c>
    </row>
    <row r="54" spans="1:6" x14ac:dyDescent="0.2">
      <c r="A54" s="25">
        <v>34242</v>
      </c>
      <c r="B54" s="1" t="s">
        <v>15</v>
      </c>
      <c r="C54" s="1" t="s">
        <v>7</v>
      </c>
      <c r="D54" s="1" t="s">
        <v>17</v>
      </c>
      <c r="E54" s="1">
        <v>1</v>
      </c>
      <c r="F54" s="1" t="s">
        <v>34</v>
      </c>
    </row>
    <row r="55" spans="1:6" x14ac:dyDescent="0.2">
      <c r="A55" s="25">
        <v>34242</v>
      </c>
      <c r="B55" s="1" t="s">
        <v>15</v>
      </c>
      <c r="C55" s="1" t="s">
        <v>7</v>
      </c>
      <c r="D55" s="1" t="s">
        <v>14</v>
      </c>
      <c r="E55" s="1">
        <v>3</v>
      </c>
      <c r="F55" s="1" t="s">
        <v>19</v>
      </c>
    </row>
    <row r="56" spans="1:6" x14ac:dyDescent="0.2">
      <c r="A56" s="25">
        <v>34245</v>
      </c>
      <c r="B56" s="1" t="s">
        <v>11</v>
      </c>
      <c r="C56" s="1" t="s">
        <v>7</v>
      </c>
      <c r="D56" s="1" t="s">
        <v>17</v>
      </c>
      <c r="E56" s="1">
        <v>7</v>
      </c>
      <c r="F56" s="1" t="s">
        <v>34</v>
      </c>
    </row>
    <row r="57" spans="1:6" x14ac:dyDescent="0.2">
      <c r="A57" s="25">
        <v>34245</v>
      </c>
      <c r="B57" s="1" t="s">
        <v>11</v>
      </c>
      <c r="C57" s="1" t="s">
        <v>7</v>
      </c>
      <c r="D57" s="1" t="s">
        <v>14</v>
      </c>
      <c r="E57" s="1">
        <v>4</v>
      </c>
      <c r="F57" s="1" t="s">
        <v>19</v>
      </c>
    </row>
    <row r="58" spans="1:6" x14ac:dyDescent="0.2">
      <c r="A58" s="25">
        <v>34245</v>
      </c>
      <c r="B58" s="1" t="s">
        <v>11</v>
      </c>
      <c r="C58" s="1" t="s">
        <v>7</v>
      </c>
      <c r="D58" s="1" t="s">
        <v>28</v>
      </c>
      <c r="E58" s="1">
        <v>24</v>
      </c>
      <c r="F58" s="1" t="s">
        <v>33</v>
      </c>
    </row>
    <row r="59" spans="1:6" x14ac:dyDescent="0.2">
      <c r="A59" s="25">
        <v>34350</v>
      </c>
      <c r="B59" s="1" t="s">
        <v>6</v>
      </c>
      <c r="C59" s="1" t="s">
        <v>13</v>
      </c>
      <c r="D59" s="1" t="s">
        <v>23</v>
      </c>
      <c r="E59" s="1">
        <v>3</v>
      </c>
      <c r="F59" s="1" t="s">
        <v>41</v>
      </c>
    </row>
    <row r="60" spans="1:6" x14ac:dyDescent="0.2">
      <c r="A60" s="25">
        <v>34350</v>
      </c>
      <c r="B60" s="1" t="s">
        <v>6</v>
      </c>
      <c r="C60" s="1" t="s">
        <v>13</v>
      </c>
      <c r="D60" s="1" t="s">
        <v>17</v>
      </c>
      <c r="E60" s="1">
        <v>1</v>
      </c>
      <c r="F60" s="1" t="s">
        <v>37</v>
      </c>
    </row>
    <row r="61" spans="1:6" x14ac:dyDescent="0.2">
      <c r="A61" s="25">
        <v>34350</v>
      </c>
      <c r="B61" s="1" t="s">
        <v>6</v>
      </c>
      <c r="C61" s="1" t="s">
        <v>13</v>
      </c>
      <c r="D61" s="1" t="s">
        <v>30</v>
      </c>
      <c r="E61" s="1">
        <v>2</v>
      </c>
      <c r="F61" s="1" t="s">
        <v>39</v>
      </c>
    </row>
    <row r="62" spans="1:6" x14ac:dyDescent="0.2">
      <c r="A62" s="25">
        <v>34350</v>
      </c>
      <c r="B62" s="1" t="s">
        <v>6</v>
      </c>
      <c r="C62" s="1" t="s">
        <v>13</v>
      </c>
      <c r="D62" s="1" t="s">
        <v>25</v>
      </c>
      <c r="E62" s="1">
        <v>3</v>
      </c>
      <c r="F62" s="1" t="s">
        <v>34</v>
      </c>
    </row>
    <row r="63" spans="1:6" x14ac:dyDescent="0.2">
      <c r="A63" s="25">
        <v>34350</v>
      </c>
      <c r="B63" s="1" t="s">
        <v>6</v>
      </c>
      <c r="C63" s="1" t="s">
        <v>13</v>
      </c>
      <c r="D63" s="1" t="s">
        <v>30</v>
      </c>
      <c r="E63" s="1">
        <v>3</v>
      </c>
      <c r="F63" s="1" t="s">
        <v>40</v>
      </c>
    </row>
    <row r="64" spans="1:6" x14ac:dyDescent="0.2">
      <c r="A64" s="25">
        <v>34350</v>
      </c>
      <c r="B64" s="1" t="s">
        <v>6</v>
      </c>
      <c r="C64" s="1" t="s">
        <v>13</v>
      </c>
      <c r="D64" s="1" t="s">
        <v>17</v>
      </c>
      <c r="E64" s="1">
        <v>2</v>
      </c>
      <c r="F64" s="1" t="s">
        <v>38</v>
      </c>
    </row>
    <row r="65" spans="1:6" x14ac:dyDescent="0.2">
      <c r="A65" s="25">
        <v>34366</v>
      </c>
      <c r="B65" s="1" t="s">
        <v>15</v>
      </c>
      <c r="C65" s="1" t="s">
        <v>13</v>
      </c>
      <c r="D65" s="1" t="s">
        <v>17</v>
      </c>
      <c r="E65" s="1">
        <v>3</v>
      </c>
      <c r="F65" s="1" t="s">
        <v>37</v>
      </c>
    </row>
    <row r="66" spans="1:6" x14ac:dyDescent="0.2">
      <c r="A66" s="25">
        <v>34588</v>
      </c>
      <c r="B66" s="1" t="s">
        <v>6</v>
      </c>
      <c r="C66" s="1" t="s">
        <v>7</v>
      </c>
      <c r="D66" s="1" t="s">
        <v>23</v>
      </c>
      <c r="E66" s="1">
        <v>4</v>
      </c>
      <c r="F66" s="1" t="s">
        <v>24</v>
      </c>
    </row>
    <row r="67" spans="1:6" x14ac:dyDescent="0.2">
      <c r="A67" s="25">
        <v>34588</v>
      </c>
      <c r="B67" s="1" t="s">
        <v>6</v>
      </c>
      <c r="C67" s="1" t="s">
        <v>7</v>
      </c>
      <c r="D67" s="1" t="s">
        <v>17</v>
      </c>
      <c r="E67" s="1">
        <v>1</v>
      </c>
      <c r="F67" s="1" t="s">
        <v>37</v>
      </c>
    </row>
    <row r="68" spans="1:6" x14ac:dyDescent="0.2">
      <c r="A68" s="25">
        <v>34588</v>
      </c>
      <c r="B68" s="1" t="s">
        <v>6</v>
      </c>
      <c r="C68" s="1" t="s">
        <v>7</v>
      </c>
      <c r="D68" s="1" t="s">
        <v>25</v>
      </c>
      <c r="E68" s="1">
        <v>1</v>
      </c>
      <c r="F68" s="1" t="s">
        <v>34</v>
      </c>
    </row>
    <row r="69" spans="1:6" x14ac:dyDescent="0.2">
      <c r="A69" s="25">
        <v>34588</v>
      </c>
      <c r="B69" s="1" t="s">
        <v>6</v>
      </c>
      <c r="C69" s="1" t="s">
        <v>7</v>
      </c>
      <c r="D69" s="1" t="s">
        <v>30</v>
      </c>
      <c r="E69" s="1">
        <v>2</v>
      </c>
      <c r="F69" s="1" t="s">
        <v>43</v>
      </c>
    </row>
    <row r="70" spans="1:6" x14ac:dyDescent="0.2">
      <c r="A70" s="25">
        <v>34588</v>
      </c>
      <c r="B70" s="1" t="s">
        <v>6</v>
      </c>
      <c r="C70" s="1" t="s">
        <v>7</v>
      </c>
      <c r="D70" s="1" t="s">
        <v>17</v>
      </c>
      <c r="E70" s="1">
        <v>3</v>
      </c>
      <c r="F70" s="1" t="s">
        <v>42</v>
      </c>
    </row>
    <row r="71" spans="1:6" x14ac:dyDescent="0.2">
      <c r="A71" s="25">
        <v>34588</v>
      </c>
      <c r="B71" s="1" t="s">
        <v>6</v>
      </c>
      <c r="C71" s="1" t="s">
        <v>7</v>
      </c>
      <c r="D71" s="1" t="s">
        <v>17</v>
      </c>
      <c r="E71" s="1">
        <v>2</v>
      </c>
      <c r="F71" s="1" t="s">
        <v>38</v>
      </c>
    </row>
    <row r="72" spans="1:6" x14ac:dyDescent="0.2">
      <c r="A72" s="25">
        <v>34602</v>
      </c>
      <c r="B72" s="1" t="s">
        <v>11</v>
      </c>
      <c r="C72" s="1" t="s">
        <v>7</v>
      </c>
      <c r="D72" s="1" t="s">
        <v>44</v>
      </c>
      <c r="E72" s="1">
        <v>32</v>
      </c>
      <c r="F72" s="1" t="s">
        <v>31</v>
      </c>
    </row>
    <row r="73" spans="1:6" x14ac:dyDescent="0.2">
      <c r="A73" s="25">
        <v>34602</v>
      </c>
      <c r="B73" s="1" t="s">
        <v>11</v>
      </c>
      <c r="C73" s="1" t="s">
        <v>7</v>
      </c>
      <c r="D73" s="1" t="s">
        <v>23</v>
      </c>
      <c r="E73" s="1">
        <v>63</v>
      </c>
      <c r="F73" s="1" t="s">
        <v>24</v>
      </c>
    </row>
    <row r="74" spans="1:6" x14ac:dyDescent="0.2">
      <c r="A74" s="25">
        <v>34602</v>
      </c>
      <c r="B74" s="1" t="s">
        <v>11</v>
      </c>
      <c r="C74" s="1" t="s">
        <v>7</v>
      </c>
      <c r="D74" s="1" t="s">
        <v>17</v>
      </c>
      <c r="E74" s="1">
        <v>8</v>
      </c>
      <c r="F74" s="1" t="s">
        <v>37</v>
      </c>
    </row>
    <row r="75" spans="1:6" x14ac:dyDescent="0.2">
      <c r="A75" s="25">
        <v>34602</v>
      </c>
      <c r="B75" s="1" t="s">
        <v>11</v>
      </c>
      <c r="C75" s="1" t="s">
        <v>7</v>
      </c>
      <c r="D75" s="1" t="s">
        <v>14</v>
      </c>
      <c r="E75" s="1">
        <v>6</v>
      </c>
      <c r="F75" s="1" t="s">
        <v>19</v>
      </c>
    </row>
    <row r="76" spans="1:6" x14ac:dyDescent="0.2">
      <c r="A76" s="25">
        <v>34607</v>
      </c>
      <c r="B76" s="1" t="s">
        <v>15</v>
      </c>
      <c r="C76" s="1" t="s">
        <v>7</v>
      </c>
      <c r="D76" s="1" t="s">
        <v>17</v>
      </c>
      <c r="E76" s="1">
        <v>2</v>
      </c>
      <c r="F76" s="1" t="s">
        <v>37</v>
      </c>
    </row>
    <row r="77" spans="1:6" x14ac:dyDescent="0.2">
      <c r="A77" s="25">
        <v>34714</v>
      </c>
      <c r="B77" s="1" t="s">
        <v>6</v>
      </c>
      <c r="C77" s="1" t="s">
        <v>13</v>
      </c>
      <c r="D77" s="1" t="s">
        <v>17</v>
      </c>
      <c r="E77" s="1">
        <v>3</v>
      </c>
      <c r="F77" s="1" t="s">
        <v>47</v>
      </c>
    </row>
    <row r="78" spans="1:6" x14ac:dyDescent="0.2">
      <c r="A78" s="25">
        <v>34714</v>
      </c>
      <c r="B78" s="1" t="s">
        <v>6</v>
      </c>
      <c r="C78" s="1" t="s">
        <v>13</v>
      </c>
      <c r="D78" s="1" t="s">
        <v>17</v>
      </c>
      <c r="E78" s="1">
        <v>2</v>
      </c>
      <c r="F78" s="1" t="s">
        <v>37</v>
      </c>
    </row>
    <row r="79" spans="1:6" x14ac:dyDescent="0.2">
      <c r="A79" s="25">
        <v>34714</v>
      </c>
      <c r="B79" s="1" t="s">
        <v>6</v>
      </c>
      <c r="C79" s="1" t="s">
        <v>13</v>
      </c>
      <c r="D79" s="1" t="s">
        <v>25</v>
      </c>
      <c r="E79" s="1">
        <v>2</v>
      </c>
      <c r="F79" s="1" t="s">
        <v>34</v>
      </c>
    </row>
    <row r="80" spans="1:6" x14ac:dyDescent="0.2">
      <c r="A80" s="25">
        <v>34714</v>
      </c>
      <c r="B80" s="1" t="s">
        <v>6</v>
      </c>
      <c r="C80" s="1" t="s">
        <v>13</v>
      </c>
      <c r="D80" s="1" t="s">
        <v>30</v>
      </c>
      <c r="E80" s="1">
        <v>2</v>
      </c>
      <c r="F80" s="1" t="s">
        <v>40</v>
      </c>
    </row>
    <row r="81" spans="1:6" x14ac:dyDescent="0.2">
      <c r="A81" s="25">
        <v>34714</v>
      </c>
      <c r="B81" s="1" t="s">
        <v>6</v>
      </c>
      <c r="C81" s="1" t="s">
        <v>13</v>
      </c>
      <c r="D81" s="1" t="s">
        <v>25</v>
      </c>
      <c r="E81" s="1">
        <v>3</v>
      </c>
      <c r="F81" s="1" t="s">
        <v>42</v>
      </c>
    </row>
    <row r="82" spans="1:6" x14ac:dyDescent="0.2">
      <c r="A82" s="25">
        <v>34714</v>
      </c>
      <c r="B82" s="1" t="s">
        <v>6</v>
      </c>
      <c r="C82" s="1" t="s">
        <v>13</v>
      </c>
      <c r="D82" s="2" t="s">
        <v>45</v>
      </c>
      <c r="E82" s="1">
        <v>1</v>
      </c>
      <c r="F82" s="1" t="s">
        <v>46</v>
      </c>
    </row>
    <row r="83" spans="1:6" x14ac:dyDescent="0.2">
      <c r="A83" s="25">
        <v>34748</v>
      </c>
      <c r="B83" s="1" t="s">
        <v>15</v>
      </c>
      <c r="C83" s="1" t="s">
        <v>13</v>
      </c>
      <c r="D83" s="1" t="s">
        <v>45</v>
      </c>
      <c r="E83" s="1">
        <v>3</v>
      </c>
      <c r="F83" s="1" t="s">
        <v>46</v>
      </c>
    </row>
    <row r="84" spans="1:6" x14ac:dyDescent="0.2">
      <c r="A84" s="25">
        <v>34777</v>
      </c>
      <c r="B84" s="1" t="s">
        <v>6</v>
      </c>
      <c r="C84" s="1" t="s">
        <v>48</v>
      </c>
      <c r="D84" s="1" t="s">
        <v>44</v>
      </c>
      <c r="E84" s="1">
        <v>1</v>
      </c>
      <c r="F84" s="1" t="s">
        <v>50</v>
      </c>
    </row>
    <row r="85" spans="1:6" x14ac:dyDescent="0.2">
      <c r="A85" s="25">
        <v>34777</v>
      </c>
      <c r="B85" s="1" t="s">
        <v>6</v>
      </c>
      <c r="C85" s="1" t="s">
        <v>48</v>
      </c>
      <c r="D85" s="1" t="s">
        <v>49</v>
      </c>
      <c r="E85" s="1">
        <v>1</v>
      </c>
      <c r="F85" s="1" t="s">
        <v>46</v>
      </c>
    </row>
    <row r="86" spans="1:6" x14ac:dyDescent="0.2">
      <c r="A86" s="25">
        <v>34844</v>
      </c>
      <c r="B86" s="1" t="s">
        <v>15</v>
      </c>
      <c r="C86" s="1" t="s">
        <v>48</v>
      </c>
      <c r="D86" s="1" t="s">
        <v>49</v>
      </c>
      <c r="E86" s="1">
        <v>2</v>
      </c>
      <c r="F86" s="1" t="s">
        <v>46</v>
      </c>
    </row>
    <row r="87" spans="1:6" x14ac:dyDescent="0.2">
      <c r="A87" s="25">
        <v>34861</v>
      </c>
      <c r="B87" s="1" t="s">
        <v>6</v>
      </c>
      <c r="C87" s="1" t="s">
        <v>51</v>
      </c>
      <c r="D87" s="1" t="s">
        <v>44</v>
      </c>
      <c r="E87" s="1">
        <v>2</v>
      </c>
      <c r="F87" s="1" t="s">
        <v>50</v>
      </c>
    </row>
    <row r="88" spans="1:6" x14ac:dyDescent="0.2">
      <c r="A88" s="25">
        <v>34889</v>
      </c>
      <c r="B88" s="1" t="s">
        <v>6</v>
      </c>
      <c r="C88" s="1" t="s">
        <v>16</v>
      </c>
      <c r="D88" s="1" t="s">
        <v>52</v>
      </c>
      <c r="E88" s="1">
        <v>1</v>
      </c>
      <c r="F88" s="1" t="s">
        <v>50</v>
      </c>
    </row>
    <row r="89" spans="1:6" x14ac:dyDescent="0.2">
      <c r="A89" s="25">
        <v>34889</v>
      </c>
      <c r="B89" s="1" t="s">
        <v>6</v>
      </c>
      <c r="C89" s="1" t="s">
        <v>16</v>
      </c>
      <c r="D89" s="1" t="s">
        <v>17</v>
      </c>
      <c r="E89" s="1">
        <v>2</v>
      </c>
      <c r="F89" s="1" t="s">
        <v>37</v>
      </c>
    </row>
    <row r="90" spans="1:6" x14ac:dyDescent="0.2">
      <c r="A90" s="25">
        <v>34889</v>
      </c>
      <c r="B90" s="1" t="s">
        <v>6</v>
      </c>
      <c r="C90" s="1" t="s">
        <v>16</v>
      </c>
      <c r="D90" s="1" t="s">
        <v>30</v>
      </c>
      <c r="E90" s="1">
        <v>1</v>
      </c>
      <c r="F90" s="1" t="s">
        <v>40</v>
      </c>
    </row>
    <row r="91" spans="1:6" x14ac:dyDescent="0.2">
      <c r="A91" s="25">
        <v>34910</v>
      </c>
      <c r="B91" s="1" t="s">
        <v>15</v>
      </c>
      <c r="C91" s="1" t="s">
        <v>16</v>
      </c>
      <c r="D91" s="1" t="s">
        <v>44</v>
      </c>
      <c r="E91" s="1">
        <v>1</v>
      </c>
      <c r="F91" s="1" t="s">
        <v>50</v>
      </c>
    </row>
    <row r="92" spans="1:6" x14ac:dyDescent="0.2">
      <c r="A92" s="25">
        <v>34952</v>
      </c>
      <c r="B92" s="1" t="s">
        <v>6</v>
      </c>
      <c r="C92" s="1" t="s">
        <v>7</v>
      </c>
      <c r="D92" s="1" t="s">
        <v>23</v>
      </c>
      <c r="E92" s="1">
        <v>3</v>
      </c>
      <c r="F92" s="1" t="s">
        <v>24</v>
      </c>
    </row>
    <row r="93" spans="1:6" x14ac:dyDescent="0.2">
      <c r="A93" s="25">
        <v>34952</v>
      </c>
      <c r="B93" s="1" t="s">
        <v>6</v>
      </c>
      <c r="C93" s="1" t="s">
        <v>7</v>
      </c>
      <c r="D93" s="1" t="s">
        <v>17</v>
      </c>
      <c r="E93" s="1">
        <v>2</v>
      </c>
      <c r="F93" s="1" t="s">
        <v>37</v>
      </c>
    </row>
    <row r="94" spans="1:6" x14ac:dyDescent="0.2">
      <c r="A94" s="25">
        <v>34952</v>
      </c>
      <c r="B94" s="1" t="s">
        <v>6</v>
      </c>
      <c r="C94" s="1" t="s">
        <v>7</v>
      </c>
      <c r="D94" s="1" t="s">
        <v>30</v>
      </c>
      <c r="E94" s="1">
        <v>2</v>
      </c>
      <c r="F94" s="1" t="s">
        <v>40</v>
      </c>
    </row>
    <row r="95" spans="1:6" x14ac:dyDescent="0.2">
      <c r="A95" s="25">
        <v>34952</v>
      </c>
      <c r="B95" s="1" t="s">
        <v>6</v>
      </c>
      <c r="C95" s="1" t="s">
        <v>7</v>
      </c>
      <c r="D95" s="1" t="s">
        <v>25</v>
      </c>
      <c r="E95" s="1">
        <v>1</v>
      </c>
      <c r="F95" s="1" t="s">
        <v>42</v>
      </c>
    </row>
    <row r="96" spans="1:6" x14ac:dyDescent="0.2">
      <c r="A96" s="25">
        <v>34952</v>
      </c>
      <c r="B96" s="1" t="s">
        <v>6</v>
      </c>
      <c r="C96" s="1" t="s">
        <v>7</v>
      </c>
      <c r="D96" s="1" t="s">
        <v>17</v>
      </c>
      <c r="E96" s="1">
        <v>1</v>
      </c>
      <c r="F96" s="1" t="s">
        <v>38</v>
      </c>
    </row>
    <row r="97" spans="1:6" x14ac:dyDescent="0.2">
      <c r="A97" s="25">
        <v>34952</v>
      </c>
      <c r="B97" s="1" t="s">
        <v>6</v>
      </c>
      <c r="C97" s="1" t="s">
        <v>7</v>
      </c>
      <c r="D97" s="1" t="s">
        <v>49</v>
      </c>
      <c r="E97" s="1">
        <v>1</v>
      </c>
      <c r="F97" s="1" t="s">
        <v>46</v>
      </c>
    </row>
    <row r="98" spans="1:6" x14ac:dyDescent="0.2">
      <c r="A98" s="25">
        <v>34966</v>
      </c>
      <c r="B98" s="1" t="s">
        <v>11</v>
      </c>
      <c r="C98" s="1" t="s">
        <v>7</v>
      </c>
      <c r="D98" s="1" t="s">
        <v>23</v>
      </c>
      <c r="E98" s="1">
        <v>27</v>
      </c>
      <c r="F98" s="1" t="s">
        <v>24</v>
      </c>
    </row>
    <row r="99" spans="1:6" x14ac:dyDescent="0.2">
      <c r="A99" s="25">
        <v>34966</v>
      </c>
      <c r="B99" s="1" t="s">
        <v>11</v>
      </c>
      <c r="C99" s="1" t="s">
        <v>7</v>
      </c>
      <c r="D99" s="1" t="s">
        <v>17</v>
      </c>
      <c r="E99" s="1">
        <v>6</v>
      </c>
      <c r="F99" s="1" t="s">
        <v>37</v>
      </c>
    </row>
    <row r="100" spans="1:6" x14ac:dyDescent="0.2">
      <c r="A100" s="25">
        <v>34966</v>
      </c>
      <c r="B100" s="1" t="s">
        <v>11</v>
      </c>
      <c r="C100" s="1" t="s">
        <v>7</v>
      </c>
      <c r="D100" s="1" t="s">
        <v>17</v>
      </c>
      <c r="E100" s="1">
        <v>8</v>
      </c>
      <c r="F100" s="1" t="s">
        <v>38</v>
      </c>
    </row>
    <row r="101" spans="1:6" x14ac:dyDescent="0.2">
      <c r="A101" s="25">
        <v>34972</v>
      </c>
      <c r="B101" s="1" t="s">
        <v>15</v>
      </c>
      <c r="C101" s="1" t="s">
        <v>7</v>
      </c>
      <c r="D101" s="1" t="s">
        <v>17</v>
      </c>
      <c r="E101" s="1">
        <v>3</v>
      </c>
      <c r="F101" s="1" t="s">
        <v>37</v>
      </c>
    </row>
    <row r="102" spans="1:6" x14ac:dyDescent="0.2">
      <c r="A102" s="25">
        <v>34972</v>
      </c>
      <c r="B102" s="1" t="s">
        <v>15</v>
      </c>
      <c r="C102" s="1" t="s">
        <v>7</v>
      </c>
      <c r="D102" s="1" t="s">
        <v>17</v>
      </c>
      <c r="E102" s="1">
        <v>2</v>
      </c>
      <c r="F102" s="1" t="s">
        <v>38</v>
      </c>
    </row>
    <row r="103" spans="1:6" x14ac:dyDescent="0.2">
      <c r="A103" s="25">
        <v>34972</v>
      </c>
      <c r="B103" s="1" t="s">
        <v>15</v>
      </c>
      <c r="C103" s="1" t="s">
        <v>7</v>
      </c>
      <c r="D103" s="1" t="s">
        <v>49</v>
      </c>
      <c r="E103" s="1">
        <v>1</v>
      </c>
      <c r="F103" s="1" t="s">
        <v>46</v>
      </c>
    </row>
    <row r="104" spans="1:6" x14ac:dyDescent="0.2">
      <c r="A104" s="25">
        <v>35078</v>
      </c>
      <c r="B104" s="1" t="s">
        <v>6</v>
      </c>
      <c r="C104" s="1" t="s">
        <v>13</v>
      </c>
      <c r="D104" s="1" t="s">
        <v>25</v>
      </c>
      <c r="E104" s="1">
        <v>1</v>
      </c>
      <c r="F104" s="1" t="s">
        <v>37</v>
      </c>
    </row>
    <row r="105" spans="1:6" x14ac:dyDescent="0.2">
      <c r="A105" s="25">
        <v>35078</v>
      </c>
      <c r="B105" s="1" t="s">
        <v>6</v>
      </c>
      <c r="C105" s="1" t="s">
        <v>13</v>
      </c>
      <c r="D105" s="1" t="s">
        <v>25</v>
      </c>
      <c r="E105" s="1">
        <v>3</v>
      </c>
      <c r="F105" s="1" t="s">
        <v>53</v>
      </c>
    </row>
    <row r="106" spans="1:6" x14ac:dyDescent="0.2">
      <c r="A106" s="25">
        <v>35078</v>
      </c>
      <c r="B106" s="1" t="s">
        <v>6</v>
      </c>
      <c r="C106" s="1" t="s">
        <v>13</v>
      </c>
      <c r="D106" s="1" t="s">
        <v>20</v>
      </c>
      <c r="E106" s="1">
        <v>2</v>
      </c>
      <c r="F106" s="1" t="s">
        <v>40</v>
      </c>
    </row>
    <row r="107" spans="1:6" x14ac:dyDescent="0.2">
      <c r="A107" s="25">
        <v>35078</v>
      </c>
      <c r="B107" s="1" t="s">
        <v>6</v>
      </c>
      <c r="C107" s="1" t="s">
        <v>13</v>
      </c>
      <c r="D107" s="1" t="s">
        <v>25</v>
      </c>
      <c r="E107" s="1">
        <v>2</v>
      </c>
      <c r="F107" s="1" t="s">
        <v>38</v>
      </c>
    </row>
    <row r="108" spans="1:6" x14ac:dyDescent="0.2">
      <c r="A108" s="25">
        <v>35078</v>
      </c>
      <c r="B108" s="1" t="s">
        <v>6</v>
      </c>
      <c r="C108" s="1" t="s">
        <v>13</v>
      </c>
      <c r="D108" s="1" t="s">
        <v>49</v>
      </c>
      <c r="E108" s="1">
        <v>1</v>
      </c>
      <c r="F108" s="1" t="s">
        <v>46</v>
      </c>
    </row>
    <row r="109" spans="1:6" x14ac:dyDescent="0.2">
      <c r="A109" s="25">
        <v>35106</v>
      </c>
      <c r="B109" s="1" t="s">
        <v>15</v>
      </c>
      <c r="C109" s="1" t="s">
        <v>13</v>
      </c>
      <c r="D109" s="1" t="s">
        <v>23</v>
      </c>
      <c r="E109" s="1">
        <v>3</v>
      </c>
      <c r="F109" s="1" t="s">
        <v>50</v>
      </c>
    </row>
    <row r="110" spans="1:6" x14ac:dyDescent="0.2">
      <c r="A110" s="25">
        <v>35106</v>
      </c>
      <c r="B110" s="1" t="s">
        <v>15</v>
      </c>
      <c r="C110" s="1" t="s">
        <v>13</v>
      </c>
      <c r="D110" s="1" t="s">
        <v>25</v>
      </c>
      <c r="E110" s="1">
        <v>1</v>
      </c>
      <c r="F110" s="1" t="s">
        <v>37</v>
      </c>
    </row>
    <row r="111" spans="1:6" x14ac:dyDescent="0.2">
      <c r="A111" s="25">
        <v>35106</v>
      </c>
      <c r="B111" s="1" t="s">
        <v>15</v>
      </c>
      <c r="C111" s="1" t="s">
        <v>13</v>
      </c>
      <c r="D111" s="1" t="s">
        <v>25</v>
      </c>
      <c r="E111" s="1">
        <v>2</v>
      </c>
      <c r="F111" s="1" t="s">
        <v>38</v>
      </c>
    </row>
    <row r="112" spans="1:6" x14ac:dyDescent="0.2">
      <c r="A112" s="25">
        <v>35106</v>
      </c>
      <c r="B112" s="1" t="s">
        <v>15</v>
      </c>
      <c r="C112" s="1" t="s">
        <v>13</v>
      </c>
      <c r="D112" s="1" t="s">
        <v>49</v>
      </c>
      <c r="E112" s="1">
        <v>2</v>
      </c>
      <c r="F112" s="1" t="s">
        <v>46</v>
      </c>
    </row>
    <row r="113" spans="1:6" x14ac:dyDescent="0.2">
      <c r="A113" s="25">
        <v>35120</v>
      </c>
      <c r="B113" s="1" t="s">
        <v>11</v>
      </c>
      <c r="C113" s="1" t="s">
        <v>13</v>
      </c>
      <c r="D113" s="1" t="s">
        <v>49</v>
      </c>
      <c r="E113" s="1">
        <v>24</v>
      </c>
      <c r="F113" s="1" t="s">
        <v>46</v>
      </c>
    </row>
    <row r="114" spans="1:6" x14ac:dyDescent="0.2">
      <c r="A114" s="25">
        <v>35141</v>
      </c>
      <c r="B114" s="1" t="s">
        <v>6</v>
      </c>
      <c r="C114" s="1" t="s">
        <v>48</v>
      </c>
      <c r="D114" s="1" t="s">
        <v>23</v>
      </c>
      <c r="E114" s="1">
        <v>1</v>
      </c>
      <c r="F114" s="1" t="s">
        <v>50</v>
      </c>
    </row>
    <row r="115" spans="1:6" x14ac:dyDescent="0.2">
      <c r="A115" s="25">
        <v>35141</v>
      </c>
      <c r="B115" s="1" t="s">
        <v>6</v>
      </c>
      <c r="C115" s="1" t="s">
        <v>48</v>
      </c>
      <c r="D115" s="1" t="s">
        <v>49</v>
      </c>
      <c r="E115" s="1">
        <v>1</v>
      </c>
      <c r="F115" s="1" t="s">
        <v>46</v>
      </c>
    </row>
    <row r="116" spans="1:6" x14ac:dyDescent="0.2">
      <c r="A116" s="25">
        <v>35197</v>
      </c>
      <c r="B116" s="1" t="s">
        <v>15</v>
      </c>
      <c r="C116" s="1" t="s">
        <v>48</v>
      </c>
      <c r="D116" s="1" t="s">
        <v>23</v>
      </c>
      <c r="E116" s="1">
        <v>2</v>
      </c>
      <c r="F116" s="1" t="s">
        <v>50</v>
      </c>
    </row>
    <row r="117" spans="1:6" x14ac:dyDescent="0.2">
      <c r="A117" s="25">
        <v>35197</v>
      </c>
      <c r="B117" s="1" t="s">
        <v>15</v>
      </c>
      <c r="C117" s="1" t="s">
        <v>48</v>
      </c>
      <c r="D117" s="1" t="s">
        <v>49</v>
      </c>
      <c r="E117" s="1">
        <v>1</v>
      </c>
      <c r="F117" s="1" t="s">
        <v>46</v>
      </c>
    </row>
    <row r="118" spans="1:6" x14ac:dyDescent="0.2">
      <c r="A118" s="25">
        <v>35232</v>
      </c>
      <c r="B118" s="1" t="s">
        <v>6</v>
      </c>
      <c r="C118" s="1" t="s">
        <v>16</v>
      </c>
      <c r="D118" s="1" t="s">
        <v>23</v>
      </c>
      <c r="E118" s="1">
        <v>2</v>
      </c>
      <c r="F118" s="1" t="s">
        <v>50</v>
      </c>
    </row>
    <row r="119" spans="1:6" x14ac:dyDescent="0.2">
      <c r="A119" s="25">
        <v>35232</v>
      </c>
      <c r="B119" s="1" t="s">
        <v>6</v>
      </c>
      <c r="C119" s="1" t="s">
        <v>16</v>
      </c>
      <c r="D119" s="1" t="s">
        <v>25</v>
      </c>
      <c r="E119" s="1">
        <v>1</v>
      </c>
      <c r="F119" s="1" t="s">
        <v>37</v>
      </c>
    </row>
    <row r="120" spans="1:6" x14ac:dyDescent="0.2">
      <c r="A120" s="25">
        <v>35232</v>
      </c>
      <c r="B120" s="1" t="s">
        <v>6</v>
      </c>
      <c r="C120" s="1" t="s">
        <v>16</v>
      </c>
      <c r="D120" s="1" t="s">
        <v>20</v>
      </c>
      <c r="E120" s="1">
        <v>2</v>
      </c>
      <c r="F120" s="1" t="s">
        <v>40</v>
      </c>
    </row>
    <row r="121" spans="1:6" x14ac:dyDescent="0.2">
      <c r="A121" s="25">
        <v>35232</v>
      </c>
      <c r="B121" s="1" t="s">
        <v>6</v>
      </c>
      <c r="C121" s="1" t="s">
        <v>16</v>
      </c>
      <c r="D121" s="1" t="s">
        <v>49</v>
      </c>
      <c r="E121" s="1">
        <v>1</v>
      </c>
      <c r="F121" s="1" t="s">
        <v>46</v>
      </c>
    </row>
    <row r="122" spans="1:6" x14ac:dyDescent="0.2">
      <c r="A122" s="25">
        <v>35267</v>
      </c>
      <c r="B122" s="1" t="s">
        <v>11</v>
      </c>
      <c r="C122" s="1" t="s">
        <v>48</v>
      </c>
      <c r="D122" s="1" t="s">
        <v>49</v>
      </c>
      <c r="E122" s="1">
        <v>11</v>
      </c>
      <c r="F122" s="1" t="s">
        <v>46</v>
      </c>
    </row>
    <row r="123" spans="1:6" x14ac:dyDescent="0.2">
      <c r="A123" s="25">
        <v>35274</v>
      </c>
      <c r="B123" s="1" t="s">
        <v>15</v>
      </c>
      <c r="C123" s="1" t="s">
        <v>16</v>
      </c>
      <c r="D123" s="1" t="s">
        <v>49</v>
      </c>
      <c r="E123" s="1">
        <v>2</v>
      </c>
      <c r="F123" s="1" t="s">
        <v>46</v>
      </c>
    </row>
    <row r="124" spans="1:6" x14ac:dyDescent="0.2">
      <c r="A124" s="25">
        <v>35301</v>
      </c>
      <c r="B124" s="1" t="s">
        <v>11</v>
      </c>
      <c r="C124" s="1" t="s">
        <v>16</v>
      </c>
      <c r="D124" s="1" t="s">
        <v>49</v>
      </c>
      <c r="E124" s="1">
        <v>11</v>
      </c>
      <c r="F124" s="1" t="s">
        <v>46</v>
      </c>
    </row>
    <row r="125" spans="1:6" x14ac:dyDescent="0.2">
      <c r="A125" s="26">
        <v>35323</v>
      </c>
      <c r="B125" s="1" t="s">
        <v>15</v>
      </c>
      <c r="C125" s="1" t="s">
        <v>7</v>
      </c>
      <c r="D125" s="1" t="s">
        <v>25</v>
      </c>
      <c r="E125" s="1">
        <v>2</v>
      </c>
      <c r="F125" s="1" t="s">
        <v>37</v>
      </c>
    </row>
    <row r="126" spans="1:6" x14ac:dyDescent="0.2">
      <c r="A126" s="26">
        <v>35323</v>
      </c>
      <c r="B126" s="1" t="s">
        <v>15</v>
      </c>
      <c r="C126" s="1" t="s">
        <v>7</v>
      </c>
      <c r="D126" s="1" t="s">
        <v>25</v>
      </c>
      <c r="E126" s="1">
        <v>3</v>
      </c>
      <c r="F126" s="1" t="s">
        <v>38</v>
      </c>
    </row>
    <row r="127" spans="1:6" x14ac:dyDescent="0.2">
      <c r="A127" s="26">
        <v>35323</v>
      </c>
      <c r="B127" s="1" t="s">
        <v>15</v>
      </c>
      <c r="C127" s="1" t="s">
        <v>7</v>
      </c>
      <c r="D127" s="1" t="s">
        <v>49</v>
      </c>
      <c r="E127" s="1">
        <v>3</v>
      </c>
      <c r="F127" s="1" t="s">
        <v>46</v>
      </c>
    </row>
    <row r="128" spans="1:6" x14ac:dyDescent="0.2">
      <c r="A128" s="26">
        <v>35323</v>
      </c>
      <c r="B128" s="1" t="s">
        <v>6</v>
      </c>
      <c r="C128" s="1" t="s">
        <v>7</v>
      </c>
      <c r="D128" s="1" t="s">
        <v>25</v>
      </c>
      <c r="E128" s="1">
        <v>1</v>
      </c>
      <c r="F128" s="1" t="s">
        <v>37</v>
      </c>
    </row>
    <row r="129" spans="1:6" x14ac:dyDescent="0.2">
      <c r="A129" s="26">
        <v>35323</v>
      </c>
      <c r="B129" s="1" t="s">
        <v>6</v>
      </c>
      <c r="C129" s="1" t="s">
        <v>7</v>
      </c>
      <c r="D129" s="1" t="s">
        <v>20</v>
      </c>
      <c r="E129" s="1">
        <v>3</v>
      </c>
      <c r="F129" s="1" t="s">
        <v>40</v>
      </c>
    </row>
    <row r="130" spans="1:6" x14ac:dyDescent="0.2">
      <c r="A130" s="26">
        <v>35323</v>
      </c>
      <c r="B130" s="1" t="s">
        <v>6</v>
      </c>
      <c r="C130" s="1" t="s">
        <v>7</v>
      </c>
      <c r="D130" s="1" t="s">
        <v>25</v>
      </c>
      <c r="E130" s="1">
        <v>2</v>
      </c>
      <c r="F130" s="1" t="s">
        <v>38</v>
      </c>
    </row>
    <row r="131" spans="1:6" x14ac:dyDescent="0.2">
      <c r="A131" s="26">
        <v>35323</v>
      </c>
      <c r="B131" s="1" t="s">
        <v>6</v>
      </c>
      <c r="C131" s="1" t="s">
        <v>7</v>
      </c>
      <c r="D131" s="1" t="s">
        <v>49</v>
      </c>
      <c r="E131" s="1">
        <v>1</v>
      </c>
      <c r="F131" s="1" t="s">
        <v>46</v>
      </c>
    </row>
    <row r="132" spans="1:6" x14ac:dyDescent="0.2">
      <c r="A132" s="26">
        <v>35337</v>
      </c>
      <c r="B132" s="1" t="s">
        <v>11</v>
      </c>
      <c r="C132" s="1" t="s">
        <v>7</v>
      </c>
      <c r="D132" s="1" t="s">
        <v>25</v>
      </c>
      <c r="E132" s="1">
        <v>8</v>
      </c>
      <c r="F132" s="1" t="s">
        <v>37</v>
      </c>
    </row>
    <row r="133" spans="1:6" x14ac:dyDescent="0.2">
      <c r="A133" s="26">
        <v>35337</v>
      </c>
      <c r="B133" s="1" t="s">
        <v>11</v>
      </c>
      <c r="C133" s="1" t="s">
        <v>7</v>
      </c>
      <c r="D133" s="1" t="s">
        <v>20</v>
      </c>
      <c r="E133" s="1">
        <v>12</v>
      </c>
      <c r="F133" s="1" t="s">
        <v>40</v>
      </c>
    </row>
    <row r="134" spans="1:6" x14ac:dyDescent="0.2">
      <c r="A134" s="26">
        <v>35337</v>
      </c>
      <c r="B134" s="1" t="s">
        <v>11</v>
      </c>
      <c r="C134" s="1" t="s">
        <v>7</v>
      </c>
      <c r="D134" s="1" t="s">
        <v>25</v>
      </c>
      <c r="E134" s="1">
        <v>11</v>
      </c>
      <c r="F134" s="1" t="s">
        <v>38</v>
      </c>
    </row>
    <row r="135" spans="1:6" x14ac:dyDescent="0.2">
      <c r="A135" s="26">
        <v>35337</v>
      </c>
      <c r="B135" s="1" t="s">
        <v>11</v>
      </c>
      <c r="C135" s="1" t="s">
        <v>7</v>
      </c>
      <c r="D135" s="1" t="s">
        <v>49</v>
      </c>
      <c r="E135" s="1">
        <v>10</v>
      </c>
      <c r="F135" s="1" t="s">
        <v>46</v>
      </c>
    </row>
    <row r="136" spans="1:6" x14ac:dyDescent="0.2">
      <c r="A136" s="27">
        <v>35442</v>
      </c>
      <c r="B136" s="1" t="s">
        <v>6</v>
      </c>
      <c r="C136" s="1" t="s">
        <v>13</v>
      </c>
      <c r="D136" s="1" t="s">
        <v>45</v>
      </c>
      <c r="E136" s="1">
        <v>2</v>
      </c>
      <c r="F136" s="1" t="s">
        <v>24</v>
      </c>
    </row>
    <row r="137" spans="1:6" x14ac:dyDescent="0.2">
      <c r="A137" s="27">
        <v>35442</v>
      </c>
      <c r="B137" s="1" t="s">
        <v>6</v>
      </c>
      <c r="C137" s="1" t="s">
        <v>13</v>
      </c>
      <c r="D137" s="1" t="s">
        <v>23</v>
      </c>
      <c r="E137" s="1">
        <v>2</v>
      </c>
      <c r="F137" s="1" t="s">
        <v>50</v>
      </c>
    </row>
    <row r="138" spans="1:6" x14ac:dyDescent="0.2">
      <c r="A138" s="27">
        <v>35442</v>
      </c>
      <c r="B138" s="1" t="s">
        <v>6</v>
      </c>
      <c r="C138" s="1" t="s">
        <v>13</v>
      </c>
      <c r="D138" s="1" t="s">
        <v>25</v>
      </c>
      <c r="E138" s="1">
        <v>1</v>
      </c>
      <c r="F138" s="1" t="s">
        <v>37</v>
      </c>
    </row>
    <row r="139" spans="1:6" x14ac:dyDescent="0.2">
      <c r="A139" s="27">
        <v>35442</v>
      </c>
      <c r="B139" s="1" t="s">
        <v>6</v>
      </c>
      <c r="C139" s="1" t="s">
        <v>13</v>
      </c>
      <c r="D139" s="1" t="s">
        <v>20</v>
      </c>
      <c r="E139" s="1">
        <v>1</v>
      </c>
      <c r="F139" s="1" t="s">
        <v>40</v>
      </c>
    </row>
    <row r="140" spans="1:6" x14ac:dyDescent="0.2">
      <c r="A140" s="27">
        <v>35442</v>
      </c>
      <c r="B140" s="1" t="s">
        <v>6</v>
      </c>
      <c r="C140" s="1" t="s">
        <v>13</v>
      </c>
      <c r="D140" s="1" t="s">
        <v>49</v>
      </c>
      <c r="E140" s="1">
        <v>1</v>
      </c>
      <c r="F140" s="1" t="s">
        <v>46</v>
      </c>
    </row>
    <row r="141" spans="1:6" x14ac:dyDescent="0.2">
      <c r="A141" s="27">
        <v>35470</v>
      </c>
      <c r="B141" s="1" t="s">
        <v>15</v>
      </c>
      <c r="C141" s="1" t="s">
        <v>13</v>
      </c>
      <c r="D141" s="1" t="s">
        <v>23</v>
      </c>
      <c r="E141" s="1"/>
      <c r="F141" s="1" t="s">
        <v>50</v>
      </c>
    </row>
    <row r="142" spans="1:6" x14ac:dyDescent="0.2">
      <c r="A142" s="27">
        <v>35470</v>
      </c>
      <c r="B142" s="1" t="s">
        <v>15</v>
      </c>
      <c r="C142" s="1" t="s">
        <v>13</v>
      </c>
      <c r="D142" s="1" t="s">
        <v>25</v>
      </c>
      <c r="E142" s="1">
        <v>2</v>
      </c>
      <c r="F142" s="1" t="s">
        <v>37</v>
      </c>
    </row>
    <row r="143" spans="1:6" x14ac:dyDescent="0.2">
      <c r="A143" s="27">
        <v>35470</v>
      </c>
      <c r="B143" s="1" t="s">
        <v>15</v>
      </c>
      <c r="C143" s="1" t="s">
        <v>13</v>
      </c>
      <c r="D143" s="1" t="s">
        <v>49</v>
      </c>
      <c r="E143" s="1">
        <v>1</v>
      </c>
      <c r="F143" s="1" t="s">
        <v>46</v>
      </c>
    </row>
    <row r="144" spans="1:6" x14ac:dyDescent="0.2">
      <c r="A144" s="27">
        <v>35505</v>
      </c>
      <c r="B144" s="1" t="s">
        <v>6</v>
      </c>
      <c r="C144" s="1" t="s">
        <v>48</v>
      </c>
      <c r="D144" s="1" t="s">
        <v>49</v>
      </c>
      <c r="E144" s="1">
        <v>2</v>
      </c>
      <c r="F144" s="1" t="s">
        <v>54</v>
      </c>
    </row>
    <row r="145" spans="1:6" x14ac:dyDescent="0.2">
      <c r="A145" s="27">
        <v>35505</v>
      </c>
      <c r="B145" s="1" t="s">
        <v>6</v>
      </c>
      <c r="C145" s="1" t="s">
        <v>48</v>
      </c>
      <c r="D145" s="1" t="s">
        <v>23</v>
      </c>
      <c r="E145" s="1">
        <v>1</v>
      </c>
      <c r="F145" s="1" t="s">
        <v>50</v>
      </c>
    </row>
    <row r="146" spans="1:6" x14ac:dyDescent="0.2">
      <c r="A146" s="27">
        <v>35505</v>
      </c>
      <c r="B146" s="1" t="s">
        <v>6</v>
      </c>
      <c r="C146" s="1" t="s">
        <v>48</v>
      </c>
      <c r="D146" s="1" t="s">
        <v>49</v>
      </c>
      <c r="E146" s="1">
        <v>3</v>
      </c>
      <c r="F146" s="1" t="s">
        <v>55</v>
      </c>
    </row>
    <row r="147" spans="1:6" x14ac:dyDescent="0.2">
      <c r="A147" s="27">
        <v>35505</v>
      </c>
      <c r="B147" s="1" t="s">
        <v>6</v>
      </c>
      <c r="C147" s="1" t="s">
        <v>48</v>
      </c>
      <c r="D147" s="1" t="s">
        <v>49</v>
      </c>
      <c r="E147" s="1">
        <v>1</v>
      </c>
      <c r="F147" s="1" t="s">
        <v>46</v>
      </c>
    </row>
    <row r="148" spans="1:6" x14ac:dyDescent="0.2">
      <c r="A148" s="27">
        <v>35575</v>
      </c>
      <c r="B148" s="1" t="s">
        <v>6</v>
      </c>
      <c r="C148" s="1" t="s">
        <v>16</v>
      </c>
      <c r="D148" s="1" t="s">
        <v>49</v>
      </c>
      <c r="E148" s="1">
        <v>1</v>
      </c>
      <c r="F148" s="1" t="s">
        <v>54</v>
      </c>
    </row>
    <row r="149" spans="1:6" x14ac:dyDescent="0.2">
      <c r="A149" s="27">
        <v>35575</v>
      </c>
      <c r="B149" s="1" t="s">
        <v>6</v>
      </c>
      <c r="C149" s="1" t="s">
        <v>16</v>
      </c>
      <c r="D149" s="1" t="s">
        <v>25</v>
      </c>
      <c r="E149" s="1">
        <v>1</v>
      </c>
      <c r="F149" s="1" t="s">
        <v>37</v>
      </c>
    </row>
    <row r="150" spans="1:6" x14ac:dyDescent="0.2">
      <c r="A150" s="27">
        <v>35610</v>
      </c>
      <c r="B150" s="1" t="s">
        <v>15</v>
      </c>
      <c r="C150" s="1" t="s">
        <v>48</v>
      </c>
      <c r="D150" s="1" t="s">
        <v>49</v>
      </c>
      <c r="E150" s="1">
        <v>3</v>
      </c>
      <c r="F150" s="1" t="s">
        <v>54</v>
      </c>
    </row>
    <row r="151" spans="1:6" x14ac:dyDescent="0.2">
      <c r="A151" s="27">
        <v>35610</v>
      </c>
      <c r="B151" s="1" t="s">
        <v>15</v>
      </c>
      <c r="C151" s="1" t="s">
        <v>48</v>
      </c>
      <c r="D151" s="1" t="s">
        <v>23</v>
      </c>
      <c r="E151" s="1">
        <v>1</v>
      </c>
      <c r="F151" s="1" t="s">
        <v>50</v>
      </c>
    </row>
    <row r="152" spans="1:6" x14ac:dyDescent="0.2">
      <c r="A152" s="27">
        <v>35610</v>
      </c>
      <c r="B152" s="1" t="s">
        <v>15</v>
      </c>
      <c r="C152" s="1" t="s">
        <v>48</v>
      </c>
      <c r="D152" s="1" t="s">
        <v>25</v>
      </c>
      <c r="E152" s="1">
        <v>3</v>
      </c>
      <c r="F152" s="1" t="s">
        <v>37</v>
      </c>
    </row>
    <row r="153" spans="1:6" x14ac:dyDescent="0.2">
      <c r="A153" s="27">
        <v>35610</v>
      </c>
      <c r="B153" s="1" t="s">
        <v>15</v>
      </c>
      <c r="C153" s="1" t="s">
        <v>48</v>
      </c>
      <c r="D153" s="1" t="s">
        <v>49</v>
      </c>
      <c r="E153" s="1">
        <v>1</v>
      </c>
      <c r="F153" s="1" t="s">
        <v>46</v>
      </c>
    </row>
    <row r="154" spans="1:6" x14ac:dyDescent="0.2">
      <c r="A154" s="27">
        <v>35621</v>
      </c>
      <c r="B154" s="1" t="s">
        <v>11</v>
      </c>
      <c r="C154" s="1" t="s">
        <v>48</v>
      </c>
      <c r="D154" s="1" t="s">
        <v>25</v>
      </c>
      <c r="E154" s="1">
        <v>8</v>
      </c>
      <c r="F154" s="1" t="s">
        <v>37</v>
      </c>
    </row>
    <row r="155" spans="1:6" x14ac:dyDescent="0.2">
      <c r="A155" s="27">
        <v>35631</v>
      </c>
      <c r="B155" s="1" t="s">
        <v>11</v>
      </c>
      <c r="C155" s="1" t="s">
        <v>48</v>
      </c>
      <c r="D155" s="1" t="s">
        <v>49</v>
      </c>
      <c r="E155" s="1">
        <v>23</v>
      </c>
      <c r="F155" s="1" t="s">
        <v>54</v>
      </c>
    </row>
    <row r="156" spans="1:6" x14ac:dyDescent="0.2">
      <c r="A156" s="27">
        <v>35631</v>
      </c>
      <c r="B156" s="1" t="s">
        <v>11</v>
      </c>
      <c r="C156" s="1" t="s">
        <v>48</v>
      </c>
      <c r="D156" s="1" t="s">
        <v>23</v>
      </c>
      <c r="E156" s="1">
        <v>19</v>
      </c>
      <c r="F156" s="1" t="s">
        <v>50</v>
      </c>
    </row>
    <row r="157" spans="1:6" x14ac:dyDescent="0.2">
      <c r="A157" s="27">
        <v>35631</v>
      </c>
      <c r="B157" s="1" t="s">
        <v>11</v>
      </c>
      <c r="C157" s="1" t="s">
        <v>48</v>
      </c>
      <c r="D157" s="1" t="s">
        <v>49</v>
      </c>
      <c r="E157" s="1">
        <v>14</v>
      </c>
      <c r="F157" s="1" t="s">
        <v>46</v>
      </c>
    </row>
    <row r="158" spans="1:6" x14ac:dyDescent="0.2">
      <c r="A158" s="27">
        <v>35638</v>
      </c>
      <c r="B158" s="1" t="s">
        <v>15</v>
      </c>
      <c r="C158" s="1" t="s">
        <v>16</v>
      </c>
      <c r="D158" s="1" t="s">
        <v>23</v>
      </c>
      <c r="E158" s="1">
        <v>3</v>
      </c>
      <c r="F158" s="1" t="s">
        <v>50</v>
      </c>
    </row>
    <row r="159" spans="1:6" x14ac:dyDescent="0.2">
      <c r="A159" s="27">
        <v>35652</v>
      </c>
      <c r="B159" s="1" t="s">
        <v>15</v>
      </c>
      <c r="C159" s="1" t="s">
        <v>51</v>
      </c>
      <c r="D159" s="1" t="s">
        <v>23</v>
      </c>
      <c r="E159" s="1">
        <v>3</v>
      </c>
      <c r="F159" s="1" t="s">
        <v>50</v>
      </c>
    </row>
    <row r="160" spans="1:6" x14ac:dyDescent="0.2">
      <c r="A160" s="27">
        <v>35687</v>
      </c>
      <c r="B160" s="1" t="s">
        <v>6</v>
      </c>
      <c r="C160" s="1" t="s">
        <v>7</v>
      </c>
      <c r="D160" s="1" t="s">
        <v>49</v>
      </c>
      <c r="E160" s="1">
        <v>1</v>
      </c>
      <c r="F160" s="1" t="s">
        <v>54</v>
      </c>
    </row>
    <row r="161" spans="1:6" x14ac:dyDescent="0.2">
      <c r="A161" s="27">
        <v>35687</v>
      </c>
      <c r="B161" s="1" t="s">
        <v>6</v>
      </c>
      <c r="C161" s="1" t="s">
        <v>7</v>
      </c>
      <c r="D161" s="1" t="s">
        <v>23</v>
      </c>
      <c r="E161" s="1">
        <v>2</v>
      </c>
      <c r="F161" s="1" t="s">
        <v>50</v>
      </c>
    </row>
    <row r="162" spans="1:6" x14ac:dyDescent="0.2">
      <c r="A162" s="27">
        <v>35687</v>
      </c>
      <c r="B162" s="1" t="s">
        <v>6</v>
      </c>
      <c r="C162" s="1" t="s">
        <v>7</v>
      </c>
      <c r="D162" s="1" t="s">
        <v>25</v>
      </c>
      <c r="E162" s="1">
        <v>4</v>
      </c>
      <c r="F162" s="1" t="s">
        <v>37</v>
      </c>
    </row>
    <row r="163" spans="1:6" x14ac:dyDescent="0.2">
      <c r="A163" s="27">
        <v>35687</v>
      </c>
      <c r="B163" s="1" t="s">
        <v>6</v>
      </c>
      <c r="C163" s="1" t="s">
        <v>7</v>
      </c>
      <c r="D163" s="1" t="s">
        <v>20</v>
      </c>
      <c r="E163" s="1">
        <v>2</v>
      </c>
      <c r="F163" s="1" t="s">
        <v>40</v>
      </c>
    </row>
    <row r="164" spans="1:6" x14ac:dyDescent="0.2">
      <c r="A164" s="27">
        <v>35687</v>
      </c>
      <c r="B164" s="1" t="s">
        <v>6</v>
      </c>
      <c r="C164" s="1" t="s">
        <v>7</v>
      </c>
      <c r="D164" s="1" t="s">
        <v>45</v>
      </c>
      <c r="E164" s="1">
        <v>3</v>
      </c>
      <c r="F164" s="1" t="s">
        <v>56</v>
      </c>
    </row>
    <row r="165" spans="1:6" x14ac:dyDescent="0.2">
      <c r="A165" s="27">
        <v>35687</v>
      </c>
      <c r="B165" s="1" t="s">
        <v>6</v>
      </c>
      <c r="C165" s="1" t="s">
        <v>7</v>
      </c>
      <c r="D165" s="1" t="s">
        <v>17</v>
      </c>
      <c r="E165" s="1">
        <v>5</v>
      </c>
      <c r="F165" s="1" t="s">
        <v>57</v>
      </c>
    </row>
    <row r="166" spans="1:6" x14ac:dyDescent="0.2">
      <c r="A166" s="27">
        <v>35701</v>
      </c>
      <c r="B166" s="1" t="s">
        <v>11</v>
      </c>
      <c r="C166" s="1" t="s">
        <v>7</v>
      </c>
      <c r="D166" s="1" t="s">
        <v>23</v>
      </c>
      <c r="E166" s="1">
        <v>24</v>
      </c>
      <c r="F166" s="1" t="s">
        <v>50</v>
      </c>
    </row>
    <row r="167" spans="1:6" x14ac:dyDescent="0.2">
      <c r="A167" s="27">
        <v>35701</v>
      </c>
      <c r="B167" s="1" t="s">
        <v>11</v>
      </c>
      <c r="C167" s="1" t="s">
        <v>7</v>
      </c>
      <c r="D167" s="1" t="s">
        <v>25</v>
      </c>
      <c r="E167" s="1">
        <v>9</v>
      </c>
      <c r="F167" s="1" t="s">
        <v>37</v>
      </c>
    </row>
    <row r="168" spans="1:6" x14ac:dyDescent="0.2">
      <c r="A168" s="27">
        <v>35694</v>
      </c>
      <c r="B168" s="1" t="s">
        <v>15</v>
      </c>
      <c r="C168" s="1" t="s">
        <v>7</v>
      </c>
      <c r="D168" s="1" t="s">
        <v>49</v>
      </c>
      <c r="E168" s="1">
        <v>3</v>
      </c>
      <c r="F168" s="1" t="s">
        <v>54</v>
      </c>
    </row>
    <row r="169" spans="1:6" x14ac:dyDescent="0.2">
      <c r="A169" s="26">
        <v>35806</v>
      </c>
      <c r="B169" s="1" t="s">
        <v>6</v>
      </c>
      <c r="C169" s="1" t="s">
        <v>13</v>
      </c>
      <c r="D169" s="1" t="s">
        <v>32</v>
      </c>
      <c r="E169" s="1">
        <v>1</v>
      </c>
      <c r="F169" s="1" t="s">
        <v>40</v>
      </c>
    </row>
    <row r="170" spans="1:6" x14ac:dyDescent="0.2">
      <c r="A170" s="26">
        <v>35806</v>
      </c>
      <c r="B170" s="1" t="s">
        <v>6</v>
      </c>
      <c r="C170" s="1" t="s">
        <v>13</v>
      </c>
      <c r="D170" s="1" t="s">
        <v>61</v>
      </c>
      <c r="E170" s="1">
        <v>1</v>
      </c>
      <c r="F170" s="1" t="s">
        <v>59</v>
      </c>
    </row>
    <row r="171" spans="1:6" x14ac:dyDescent="0.2">
      <c r="A171" s="26">
        <v>35806</v>
      </c>
      <c r="B171" s="1" t="s">
        <v>6</v>
      </c>
      <c r="C171" s="1" t="s">
        <v>13</v>
      </c>
      <c r="D171" s="1" t="s">
        <v>62</v>
      </c>
      <c r="E171" s="1">
        <v>1</v>
      </c>
      <c r="F171" s="1" t="s">
        <v>63</v>
      </c>
    </row>
    <row r="172" spans="1:6" x14ac:dyDescent="0.2">
      <c r="A172" s="26">
        <v>35806</v>
      </c>
      <c r="B172" s="1" t="s">
        <v>6</v>
      </c>
      <c r="C172" s="1" t="s">
        <v>13</v>
      </c>
      <c r="D172" s="1" t="s">
        <v>23</v>
      </c>
      <c r="E172" s="1">
        <v>2</v>
      </c>
      <c r="F172" s="1" t="s">
        <v>50</v>
      </c>
    </row>
    <row r="173" spans="1:6" x14ac:dyDescent="0.2">
      <c r="A173" s="26">
        <v>35806</v>
      </c>
      <c r="B173" s="1" t="s">
        <v>6</v>
      </c>
      <c r="C173" s="1" t="s">
        <v>13</v>
      </c>
      <c r="D173" s="1" t="s">
        <v>8</v>
      </c>
      <c r="E173" s="1">
        <v>2</v>
      </c>
      <c r="F173" s="1" t="s">
        <v>37</v>
      </c>
    </row>
    <row r="174" spans="1:6" x14ac:dyDescent="0.2">
      <c r="A174" s="26">
        <v>35806</v>
      </c>
      <c r="B174" s="1" t="s">
        <v>6</v>
      </c>
      <c r="C174" s="1" t="s">
        <v>13</v>
      </c>
      <c r="D174" s="1" t="s">
        <v>49</v>
      </c>
      <c r="E174" s="1">
        <v>2</v>
      </c>
      <c r="F174" s="1" t="s">
        <v>54</v>
      </c>
    </row>
    <row r="175" spans="1:6" x14ac:dyDescent="0.2">
      <c r="A175" s="26">
        <v>35806</v>
      </c>
      <c r="B175" s="1" t="s">
        <v>6</v>
      </c>
      <c r="C175" s="1" t="s">
        <v>13</v>
      </c>
      <c r="D175" s="1" t="s">
        <v>61</v>
      </c>
      <c r="E175" s="1">
        <v>2</v>
      </c>
      <c r="F175" s="1" t="s">
        <v>58</v>
      </c>
    </row>
    <row r="176" spans="1:6" x14ac:dyDescent="0.2">
      <c r="A176" s="26">
        <v>35806</v>
      </c>
      <c r="B176" s="1" t="s">
        <v>6</v>
      </c>
      <c r="C176" s="1" t="s">
        <v>13</v>
      </c>
      <c r="D176" s="1" t="s">
        <v>61</v>
      </c>
      <c r="E176" s="1">
        <v>3</v>
      </c>
      <c r="F176" s="10" t="s">
        <v>60</v>
      </c>
    </row>
    <row r="177" spans="1:6" x14ac:dyDescent="0.2">
      <c r="A177" s="26">
        <v>35834</v>
      </c>
      <c r="B177" s="1" t="s">
        <v>15</v>
      </c>
      <c r="C177" s="1" t="s">
        <v>13</v>
      </c>
      <c r="D177" s="1" t="s">
        <v>32</v>
      </c>
      <c r="E177" s="1">
        <v>3</v>
      </c>
      <c r="F177" s="1" t="s">
        <v>40</v>
      </c>
    </row>
    <row r="178" spans="1:6" x14ac:dyDescent="0.2">
      <c r="A178" s="26">
        <v>35834</v>
      </c>
      <c r="B178" s="1" t="s">
        <v>15</v>
      </c>
      <c r="C178" s="1" t="s">
        <v>13</v>
      </c>
      <c r="D178" s="1" t="s">
        <v>61</v>
      </c>
      <c r="E178" s="1">
        <v>3</v>
      </c>
      <c r="F178" s="1" t="s">
        <v>59</v>
      </c>
    </row>
    <row r="179" spans="1:6" x14ac:dyDescent="0.2">
      <c r="A179" s="26">
        <v>35834</v>
      </c>
      <c r="B179" s="1" t="s">
        <v>15</v>
      </c>
      <c r="C179" s="1" t="s">
        <v>13</v>
      </c>
      <c r="D179" s="1" t="s">
        <v>23</v>
      </c>
      <c r="E179" s="1">
        <v>6</v>
      </c>
      <c r="F179" s="1" t="s">
        <v>50</v>
      </c>
    </row>
    <row r="180" spans="1:6" x14ac:dyDescent="0.2">
      <c r="A180" s="26">
        <v>35855</v>
      </c>
      <c r="B180" s="1" t="s">
        <v>11</v>
      </c>
      <c r="C180" s="1" t="s">
        <v>13</v>
      </c>
      <c r="D180" s="1" t="s">
        <v>23</v>
      </c>
      <c r="E180" s="1">
        <v>21</v>
      </c>
      <c r="F180" s="1" t="s">
        <v>50</v>
      </c>
    </row>
    <row r="181" spans="1:6" x14ac:dyDescent="0.2">
      <c r="A181" s="26">
        <v>35869</v>
      </c>
      <c r="B181" s="1" t="s">
        <v>6</v>
      </c>
      <c r="C181" s="1" t="s">
        <v>48</v>
      </c>
      <c r="D181" s="1" t="s">
        <v>49</v>
      </c>
      <c r="E181" s="1">
        <v>1</v>
      </c>
      <c r="F181" s="1" t="s">
        <v>54</v>
      </c>
    </row>
    <row r="182" spans="1:6" x14ac:dyDescent="0.2">
      <c r="A182" s="26">
        <v>35869</v>
      </c>
      <c r="B182" s="1" t="s">
        <v>6</v>
      </c>
      <c r="C182" s="1" t="s">
        <v>48</v>
      </c>
      <c r="D182" s="1" t="s">
        <v>23</v>
      </c>
      <c r="E182" s="1">
        <v>1</v>
      </c>
      <c r="F182" s="1" t="s">
        <v>50</v>
      </c>
    </row>
    <row r="183" spans="1:6" x14ac:dyDescent="0.2">
      <c r="A183" s="26">
        <v>35869</v>
      </c>
      <c r="B183" s="1" t="s">
        <v>6</v>
      </c>
      <c r="C183" s="1" t="s">
        <v>48</v>
      </c>
      <c r="D183" s="1" t="s">
        <v>32</v>
      </c>
      <c r="E183" s="1">
        <v>1</v>
      </c>
      <c r="F183" s="1" t="s">
        <v>40</v>
      </c>
    </row>
    <row r="184" spans="1:6" x14ac:dyDescent="0.2">
      <c r="A184" s="26">
        <v>35869</v>
      </c>
      <c r="B184" s="1" t="s">
        <v>6</v>
      </c>
      <c r="C184" s="1" t="s">
        <v>48</v>
      </c>
      <c r="D184" s="1" t="s">
        <v>65</v>
      </c>
      <c r="E184" s="1">
        <v>3</v>
      </c>
      <c r="F184" s="1" t="s">
        <v>64</v>
      </c>
    </row>
    <row r="185" spans="1:6" x14ac:dyDescent="0.2">
      <c r="A185" s="26">
        <v>35939</v>
      </c>
      <c r="B185" s="1" t="s">
        <v>6</v>
      </c>
      <c r="C185" s="1" t="s">
        <v>51</v>
      </c>
      <c r="D185" s="1" t="s">
        <v>32</v>
      </c>
      <c r="E185" s="1">
        <v>3</v>
      </c>
      <c r="F185" s="1" t="s">
        <v>40</v>
      </c>
    </row>
    <row r="186" spans="1:6" x14ac:dyDescent="0.2">
      <c r="A186" s="26">
        <v>35939</v>
      </c>
      <c r="B186" s="1" t="s">
        <v>6</v>
      </c>
      <c r="C186" s="1" t="s">
        <v>51</v>
      </c>
      <c r="D186" s="1" t="s">
        <v>61</v>
      </c>
      <c r="E186" s="1">
        <v>1</v>
      </c>
      <c r="F186" s="1" t="s">
        <v>58</v>
      </c>
    </row>
    <row r="187" spans="1:6" x14ac:dyDescent="0.2">
      <c r="A187" s="26">
        <v>35939</v>
      </c>
      <c r="B187" s="1" t="s">
        <v>6</v>
      </c>
      <c r="C187" s="1" t="s">
        <v>51</v>
      </c>
      <c r="D187" s="1" t="s">
        <v>23</v>
      </c>
      <c r="E187" s="1"/>
      <c r="F187" s="1" t="s">
        <v>50</v>
      </c>
    </row>
    <row r="188" spans="1:6" x14ac:dyDescent="0.2">
      <c r="A188" s="26">
        <v>35981</v>
      </c>
      <c r="B188" s="1" t="s">
        <v>6</v>
      </c>
      <c r="C188" s="1" t="s">
        <v>16</v>
      </c>
      <c r="D188" s="1" t="s">
        <v>61</v>
      </c>
      <c r="E188" s="1">
        <v>1</v>
      </c>
      <c r="F188" s="1" t="s">
        <v>59</v>
      </c>
    </row>
    <row r="189" spans="1:6" x14ac:dyDescent="0.2">
      <c r="A189" s="26">
        <v>35981</v>
      </c>
      <c r="B189" s="1" t="s">
        <v>6</v>
      </c>
      <c r="C189" s="1" t="s">
        <v>16</v>
      </c>
      <c r="D189" s="1" t="s">
        <v>66</v>
      </c>
      <c r="E189" s="1">
        <v>1</v>
      </c>
      <c r="F189" s="1" t="s">
        <v>67</v>
      </c>
    </row>
    <row r="190" spans="1:6" x14ac:dyDescent="0.2">
      <c r="A190" s="26">
        <v>35981</v>
      </c>
      <c r="B190" s="1" t="s">
        <v>6</v>
      </c>
      <c r="C190" s="1" t="s">
        <v>16</v>
      </c>
      <c r="D190" s="1" t="s">
        <v>32</v>
      </c>
      <c r="E190" s="1">
        <v>1</v>
      </c>
      <c r="F190" s="1" t="s">
        <v>40</v>
      </c>
    </row>
    <row r="191" spans="1:6" x14ac:dyDescent="0.2">
      <c r="A191" s="26">
        <v>35988</v>
      </c>
      <c r="B191" s="1" t="s">
        <v>11</v>
      </c>
      <c r="C191" s="1" t="s">
        <v>48</v>
      </c>
      <c r="D191" s="1" t="s">
        <v>49</v>
      </c>
      <c r="E191" s="1">
        <v>14</v>
      </c>
      <c r="F191" s="1" t="s">
        <v>54</v>
      </c>
    </row>
    <row r="192" spans="1:6" x14ac:dyDescent="0.2">
      <c r="A192" s="26">
        <v>36001</v>
      </c>
      <c r="B192" s="1" t="s">
        <v>15</v>
      </c>
      <c r="C192" s="1" t="s">
        <v>16</v>
      </c>
      <c r="D192" s="1" t="s">
        <v>61</v>
      </c>
      <c r="E192" s="1">
        <v>1</v>
      </c>
      <c r="F192" s="1" t="s">
        <v>59</v>
      </c>
    </row>
    <row r="193" spans="1:6" x14ac:dyDescent="0.2">
      <c r="A193" s="26">
        <v>36001</v>
      </c>
      <c r="B193" s="1" t="s">
        <v>15</v>
      </c>
      <c r="C193" s="1" t="s">
        <v>16</v>
      </c>
      <c r="D193" s="1" t="s">
        <v>66</v>
      </c>
      <c r="E193" s="1">
        <v>2</v>
      </c>
      <c r="F193" s="1" t="s">
        <v>67</v>
      </c>
    </row>
    <row r="194" spans="1:6" x14ac:dyDescent="0.2">
      <c r="A194" s="26">
        <v>36001</v>
      </c>
      <c r="B194" s="1" t="s">
        <v>15</v>
      </c>
      <c r="C194" s="1" t="s">
        <v>16</v>
      </c>
      <c r="D194" s="1" t="s">
        <v>61</v>
      </c>
      <c r="E194" s="1">
        <v>2</v>
      </c>
      <c r="F194" s="1" t="s">
        <v>58</v>
      </c>
    </row>
    <row r="195" spans="1:6" x14ac:dyDescent="0.2">
      <c r="A195" s="26">
        <v>36001</v>
      </c>
      <c r="B195" s="1" t="s">
        <v>15</v>
      </c>
      <c r="C195" s="1" t="s">
        <v>16</v>
      </c>
      <c r="D195" s="1" t="s">
        <v>23</v>
      </c>
      <c r="E195" s="1">
        <v>6</v>
      </c>
      <c r="F195" s="1" t="s">
        <v>50</v>
      </c>
    </row>
    <row r="196" spans="1:6" x14ac:dyDescent="0.2">
      <c r="A196" s="26">
        <v>36009</v>
      </c>
      <c r="B196" s="1" t="s">
        <v>15</v>
      </c>
      <c r="C196" s="1" t="s">
        <v>51</v>
      </c>
      <c r="D196" s="1" t="s">
        <v>49</v>
      </c>
      <c r="E196" s="1">
        <v>1</v>
      </c>
      <c r="F196" s="1" t="s">
        <v>46</v>
      </c>
    </row>
    <row r="197" spans="1:6" x14ac:dyDescent="0.2">
      <c r="A197" s="26">
        <v>36051</v>
      </c>
      <c r="B197" s="1" t="s">
        <v>15</v>
      </c>
      <c r="C197" s="1" t="s">
        <v>7</v>
      </c>
      <c r="D197" s="1" t="s">
        <v>61</v>
      </c>
      <c r="E197" s="1">
        <v>1</v>
      </c>
      <c r="F197" s="1" t="s">
        <v>59</v>
      </c>
    </row>
    <row r="198" spans="1:6" x14ac:dyDescent="0.2">
      <c r="A198" s="26">
        <v>36051</v>
      </c>
      <c r="B198" s="1" t="s">
        <v>15</v>
      </c>
      <c r="C198" s="1" t="s">
        <v>7</v>
      </c>
      <c r="D198" s="1" t="s">
        <v>49</v>
      </c>
      <c r="E198" s="1">
        <v>2</v>
      </c>
      <c r="F198" s="1" t="s">
        <v>54</v>
      </c>
    </row>
    <row r="199" spans="1:6" x14ac:dyDescent="0.2">
      <c r="A199" s="26">
        <v>36051</v>
      </c>
      <c r="B199" s="1" t="s">
        <v>15</v>
      </c>
      <c r="C199" s="1" t="s">
        <v>7</v>
      </c>
      <c r="D199" s="1" t="s">
        <v>61</v>
      </c>
      <c r="E199" s="1">
        <v>2</v>
      </c>
      <c r="F199" s="1" t="s">
        <v>68</v>
      </c>
    </row>
    <row r="200" spans="1:6" x14ac:dyDescent="0.2">
      <c r="A200" s="26">
        <v>36051</v>
      </c>
      <c r="B200" s="1" t="s">
        <v>15</v>
      </c>
      <c r="C200" s="1" t="s">
        <v>7</v>
      </c>
      <c r="D200" s="1" t="s">
        <v>61</v>
      </c>
      <c r="E200" s="1">
        <v>3</v>
      </c>
      <c r="F200" s="1" t="s">
        <v>58</v>
      </c>
    </row>
    <row r="201" spans="1:6" x14ac:dyDescent="0.2">
      <c r="A201" s="26">
        <v>36051</v>
      </c>
      <c r="B201" s="1" t="s">
        <v>6</v>
      </c>
      <c r="C201" s="1" t="s">
        <v>7</v>
      </c>
      <c r="D201" s="1" t="s">
        <v>49</v>
      </c>
      <c r="E201" s="1">
        <v>1</v>
      </c>
      <c r="F201" s="1" t="s">
        <v>54</v>
      </c>
    </row>
    <row r="202" spans="1:6" x14ac:dyDescent="0.2">
      <c r="A202" s="26">
        <v>36051</v>
      </c>
      <c r="B202" s="1" t="s">
        <v>6</v>
      </c>
      <c r="C202" s="1" t="s">
        <v>7</v>
      </c>
      <c r="D202" s="1" t="s">
        <v>61</v>
      </c>
      <c r="E202" s="1">
        <v>1</v>
      </c>
      <c r="F202" s="1" t="s">
        <v>59</v>
      </c>
    </row>
    <row r="203" spans="1:6" x14ac:dyDescent="0.2">
      <c r="A203" s="26">
        <v>36051</v>
      </c>
      <c r="B203" s="1" t="s">
        <v>6</v>
      </c>
      <c r="C203" s="1" t="s">
        <v>7</v>
      </c>
      <c r="D203" s="1" t="s">
        <v>66</v>
      </c>
      <c r="E203" s="1">
        <v>1</v>
      </c>
      <c r="F203" s="1" t="s">
        <v>67</v>
      </c>
    </row>
    <row r="204" spans="1:6" x14ac:dyDescent="0.2">
      <c r="A204" s="26">
        <v>36051</v>
      </c>
      <c r="B204" s="1" t="s">
        <v>6</v>
      </c>
      <c r="C204" s="1" t="s">
        <v>7</v>
      </c>
      <c r="D204" s="1" t="s">
        <v>32</v>
      </c>
      <c r="E204" s="1">
        <v>1</v>
      </c>
      <c r="F204" s="1" t="s">
        <v>40</v>
      </c>
    </row>
    <row r="205" spans="1:6" x14ac:dyDescent="0.2">
      <c r="A205" s="26">
        <v>36051</v>
      </c>
      <c r="B205" s="1" t="s">
        <v>6</v>
      </c>
      <c r="C205" s="1" t="s">
        <v>7</v>
      </c>
      <c r="D205" s="1" t="s">
        <v>49</v>
      </c>
      <c r="E205" s="1">
        <v>2</v>
      </c>
      <c r="F205" s="1" t="s">
        <v>46</v>
      </c>
    </row>
    <row r="206" spans="1:6" x14ac:dyDescent="0.2">
      <c r="A206" s="26">
        <v>36051</v>
      </c>
      <c r="B206" s="1" t="s">
        <v>6</v>
      </c>
      <c r="C206" s="1" t="s">
        <v>7</v>
      </c>
      <c r="D206" s="1" t="s">
        <v>61</v>
      </c>
      <c r="E206" s="1">
        <v>2</v>
      </c>
      <c r="F206" s="1" t="s">
        <v>68</v>
      </c>
    </row>
    <row r="207" spans="1:6" x14ac:dyDescent="0.2">
      <c r="A207" s="26">
        <v>36051</v>
      </c>
      <c r="B207" s="1" t="s">
        <v>6</v>
      </c>
      <c r="C207" s="1" t="s">
        <v>7</v>
      </c>
      <c r="D207" s="1" t="s">
        <v>61</v>
      </c>
      <c r="E207" s="1">
        <v>3</v>
      </c>
      <c r="F207" s="1" t="s">
        <v>58</v>
      </c>
    </row>
    <row r="208" spans="1:6" x14ac:dyDescent="0.2">
      <c r="A208" s="26">
        <v>36051</v>
      </c>
      <c r="B208" s="1" t="s">
        <v>6</v>
      </c>
      <c r="C208" s="1" t="s">
        <v>7</v>
      </c>
      <c r="D208" s="1" t="s">
        <v>65</v>
      </c>
      <c r="E208" s="1">
        <v>3</v>
      </c>
      <c r="F208" s="1" t="s">
        <v>64</v>
      </c>
    </row>
    <row r="209" spans="1:6" x14ac:dyDescent="0.2">
      <c r="A209" s="26">
        <v>36051</v>
      </c>
      <c r="B209" s="1" t="s">
        <v>6</v>
      </c>
      <c r="C209" s="1" t="s">
        <v>7</v>
      </c>
      <c r="D209" s="1" t="s">
        <v>49</v>
      </c>
      <c r="E209" s="1">
        <v>4</v>
      </c>
      <c r="F209" s="1" t="s">
        <v>69</v>
      </c>
    </row>
    <row r="210" spans="1:6" x14ac:dyDescent="0.2">
      <c r="A210" s="26">
        <v>36065</v>
      </c>
      <c r="B210" s="1" t="s">
        <v>11</v>
      </c>
      <c r="C210" s="1" t="s">
        <v>7</v>
      </c>
      <c r="D210" s="1" t="s">
        <v>49</v>
      </c>
      <c r="E210" s="1">
        <v>12</v>
      </c>
      <c r="F210" s="1" t="s">
        <v>54</v>
      </c>
    </row>
    <row r="211" spans="1:6" x14ac:dyDescent="0.2">
      <c r="A211" s="26">
        <v>36065</v>
      </c>
      <c r="B211" s="1" t="s">
        <v>11</v>
      </c>
      <c r="C211" s="1" t="s">
        <v>7</v>
      </c>
      <c r="D211" s="1" t="s">
        <v>23</v>
      </c>
      <c r="E211" s="10">
        <v>52</v>
      </c>
      <c r="F211" s="1" t="s">
        <v>50</v>
      </c>
    </row>
    <row r="212" spans="1:6" x14ac:dyDescent="0.2">
      <c r="A212" s="26">
        <v>36177</v>
      </c>
      <c r="B212" s="1" t="s">
        <v>6</v>
      </c>
      <c r="C212" s="1" t="s">
        <v>13</v>
      </c>
      <c r="D212" s="1" t="s">
        <v>66</v>
      </c>
      <c r="E212" s="11">
        <v>1</v>
      </c>
      <c r="F212" s="1" t="s">
        <v>59</v>
      </c>
    </row>
    <row r="213" spans="1:6" x14ac:dyDescent="0.2">
      <c r="A213" s="28">
        <v>36177</v>
      </c>
      <c r="B213" s="1" t="s">
        <v>6</v>
      </c>
      <c r="C213" s="1" t="s">
        <v>13</v>
      </c>
      <c r="D213" s="1" t="s">
        <v>49</v>
      </c>
      <c r="E213" s="11">
        <v>2</v>
      </c>
      <c r="F213" s="1" t="s">
        <v>54</v>
      </c>
    </row>
    <row r="214" spans="1:6" x14ac:dyDescent="0.2">
      <c r="A214" s="28">
        <v>36177</v>
      </c>
      <c r="B214" s="1" t="s">
        <v>6</v>
      </c>
      <c r="C214" s="1" t="s">
        <v>13</v>
      </c>
      <c r="D214" s="1" t="s">
        <v>61</v>
      </c>
      <c r="E214" s="11">
        <v>1</v>
      </c>
      <c r="F214" s="1" t="s">
        <v>68</v>
      </c>
    </row>
    <row r="215" spans="1:6" x14ac:dyDescent="0.2">
      <c r="A215" s="28">
        <v>36177</v>
      </c>
      <c r="B215" s="1" t="s">
        <v>6</v>
      </c>
      <c r="C215" s="1" t="s">
        <v>13</v>
      </c>
      <c r="D215" s="1" t="s">
        <v>61</v>
      </c>
      <c r="E215" s="11">
        <v>2</v>
      </c>
      <c r="F215" s="1" t="s">
        <v>58</v>
      </c>
    </row>
    <row r="216" spans="1:6" x14ac:dyDescent="0.2">
      <c r="A216" s="28">
        <v>36177</v>
      </c>
      <c r="B216" s="1" t="s">
        <v>6</v>
      </c>
      <c r="C216" s="1" t="s">
        <v>13</v>
      </c>
      <c r="D216" s="11" t="s">
        <v>44</v>
      </c>
      <c r="E216" s="11">
        <v>3</v>
      </c>
      <c r="F216" s="1" t="s">
        <v>40</v>
      </c>
    </row>
    <row r="217" spans="1:6" x14ac:dyDescent="0.2">
      <c r="A217" s="28">
        <v>36177</v>
      </c>
      <c r="B217" s="1" t="s">
        <v>6</v>
      </c>
      <c r="C217" s="1" t="s">
        <v>13</v>
      </c>
      <c r="D217" s="1" t="s">
        <v>66</v>
      </c>
      <c r="E217" s="11">
        <v>2</v>
      </c>
      <c r="F217" s="1" t="s">
        <v>67</v>
      </c>
    </row>
    <row r="218" spans="1:6" x14ac:dyDescent="0.2">
      <c r="A218" s="28">
        <v>36177</v>
      </c>
      <c r="B218" s="1" t="s">
        <v>6</v>
      </c>
      <c r="C218" s="1" t="s">
        <v>13</v>
      </c>
      <c r="D218" s="11" t="s">
        <v>30</v>
      </c>
      <c r="E218" s="11">
        <v>2</v>
      </c>
      <c r="F218" s="11" t="s">
        <v>70</v>
      </c>
    </row>
    <row r="219" spans="1:6" x14ac:dyDescent="0.2">
      <c r="A219" s="28">
        <v>36177</v>
      </c>
      <c r="B219" s="1" t="s">
        <v>6</v>
      </c>
      <c r="C219" s="1" t="s">
        <v>13</v>
      </c>
      <c r="D219" s="1" t="s">
        <v>61</v>
      </c>
      <c r="E219" s="11">
        <v>3</v>
      </c>
      <c r="F219" s="11" t="s">
        <v>71</v>
      </c>
    </row>
    <row r="220" spans="1:6" x14ac:dyDescent="0.2">
      <c r="A220" s="28">
        <v>36177</v>
      </c>
      <c r="B220" s="1" t="s">
        <v>6</v>
      </c>
      <c r="C220" s="1" t="s">
        <v>13</v>
      </c>
      <c r="D220" s="11" t="s">
        <v>73</v>
      </c>
      <c r="E220" s="11">
        <v>1</v>
      </c>
      <c r="F220" s="11" t="s">
        <v>72</v>
      </c>
    </row>
    <row r="221" spans="1:6" x14ac:dyDescent="0.2">
      <c r="A221" s="28">
        <v>36177</v>
      </c>
      <c r="B221" s="1" t="s">
        <v>6</v>
      </c>
      <c r="C221" s="1" t="s">
        <v>13</v>
      </c>
      <c r="D221" s="11" t="s">
        <v>62</v>
      </c>
      <c r="E221" s="11">
        <v>1</v>
      </c>
      <c r="F221" s="11" t="s">
        <v>63</v>
      </c>
    </row>
    <row r="222" spans="1:6" x14ac:dyDescent="0.2">
      <c r="A222" s="28">
        <v>36177</v>
      </c>
      <c r="B222" s="1" t="s">
        <v>6</v>
      </c>
      <c r="C222" s="1" t="s">
        <v>13</v>
      </c>
      <c r="D222" s="11" t="s">
        <v>49</v>
      </c>
      <c r="E222" s="11">
        <v>3</v>
      </c>
      <c r="F222" s="11" t="s">
        <v>69</v>
      </c>
    </row>
    <row r="223" spans="1:6" x14ac:dyDescent="0.2">
      <c r="A223" s="28">
        <v>36192</v>
      </c>
      <c r="B223" s="1" t="s">
        <v>15</v>
      </c>
      <c r="C223" s="18" t="s">
        <v>90</v>
      </c>
      <c r="D223" s="11" t="s">
        <v>65</v>
      </c>
      <c r="E223" s="11">
        <v>3</v>
      </c>
      <c r="F223" s="11" t="s">
        <v>64</v>
      </c>
    </row>
    <row r="224" spans="1:6" x14ac:dyDescent="0.2">
      <c r="A224" s="28">
        <v>36198</v>
      </c>
      <c r="B224" s="1" t="s">
        <v>15</v>
      </c>
      <c r="C224" s="1" t="s">
        <v>13</v>
      </c>
      <c r="D224" s="11" t="s">
        <v>73</v>
      </c>
      <c r="E224" s="11">
        <v>1</v>
      </c>
      <c r="F224" s="11" t="s">
        <v>72</v>
      </c>
    </row>
    <row r="225" spans="1:6" x14ac:dyDescent="0.2">
      <c r="A225" s="28">
        <v>36198</v>
      </c>
      <c r="B225" s="1" t="s">
        <v>15</v>
      </c>
      <c r="C225" s="1" t="s">
        <v>13</v>
      </c>
      <c r="D225" s="1" t="s">
        <v>62</v>
      </c>
      <c r="E225" s="11">
        <v>1</v>
      </c>
      <c r="F225" s="1" t="s">
        <v>63</v>
      </c>
    </row>
    <row r="226" spans="1:6" x14ac:dyDescent="0.2">
      <c r="A226" s="28">
        <v>36198</v>
      </c>
      <c r="B226" s="1" t="s">
        <v>15</v>
      </c>
      <c r="C226" s="1" t="s">
        <v>13</v>
      </c>
      <c r="D226" s="1" t="s">
        <v>66</v>
      </c>
      <c r="E226" s="11">
        <v>3</v>
      </c>
      <c r="F226" s="1" t="s">
        <v>59</v>
      </c>
    </row>
    <row r="227" spans="1:6" x14ac:dyDescent="0.2">
      <c r="A227" s="28">
        <v>36198</v>
      </c>
      <c r="B227" s="1" t="s">
        <v>15</v>
      </c>
      <c r="C227" s="1" t="s">
        <v>13</v>
      </c>
      <c r="D227" s="1" t="s">
        <v>49</v>
      </c>
      <c r="E227" s="11">
        <v>3</v>
      </c>
      <c r="F227" s="1" t="s">
        <v>54</v>
      </c>
    </row>
    <row r="228" spans="1:6" x14ac:dyDescent="0.2">
      <c r="A228" s="28">
        <v>36198</v>
      </c>
      <c r="B228" s="1" t="s">
        <v>15</v>
      </c>
      <c r="C228" s="1" t="s">
        <v>13</v>
      </c>
      <c r="D228" s="1" t="s">
        <v>61</v>
      </c>
      <c r="E228" s="1">
        <v>1</v>
      </c>
      <c r="F228" s="1" t="s">
        <v>68</v>
      </c>
    </row>
    <row r="229" spans="1:6" x14ac:dyDescent="0.2">
      <c r="A229" s="28">
        <v>36198</v>
      </c>
      <c r="B229" s="1" t="s">
        <v>15</v>
      </c>
      <c r="C229" s="1" t="s">
        <v>13</v>
      </c>
      <c r="D229" s="1" t="s">
        <v>49</v>
      </c>
      <c r="E229" s="1">
        <v>1</v>
      </c>
      <c r="F229" s="1" t="s">
        <v>46</v>
      </c>
    </row>
    <row r="230" spans="1:6" x14ac:dyDescent="0.2">
      <c r="A230" s="28">
        <v>36218</v>
      </c>
      <c r="B230" s="1" t="s">
        <v>11</v>
      </c>
      <c r="C230" s="1" t="s">
        <v>13</v>
      </c>
      <c r="D230" s="1" t="s">
        <v>49</v>
      </c>
      <c r="E230" s="10">
        <v>8</v>
      </c>
      <c r="F230" s="1" t="s">
        <v>46</v>
      </c>
    </row>
    <row r="231" spans="1:6" x14ac:dyDescent="0.2">
      <c r="A231" s="29">
        <v>36268</v>
      </c>
      <c r="B231" s="1" t="s">
        <v>6</v>
      </c>
      <c r="C231" s="1" t="s">
        <v>48</v>
      </c>
      <c r="D231" s="1" t="s">
        <v>74</v>
      </c>
      <c r="E231" s="11">
        <v>1</v>
      </c>
      <c r="F231" s="1" t="s">
        <v>59</v>
      </c>
    </row>
    <row r="232" spans="1:6" x14ac:dyDescent="0.2">
      <c r="A232" s="29">
        <v>36268</v>
      </c>
      <c r="B232" s="1" t="s">
        <v>6</v>
      </c>
      <c r="C232" s="1" t="s">
        <v>48</v>
      </c>
      <c r="D232" s="1" t="s">
        <v>49</v>
      </c>
      <c r="E232" s="11">
        <v>2</v>
      </c>
      <c r="F232" s="1" t="s">
        <v>54</v>
      </c>
    </row>
    <row r="233" spans="1:6" x14ac:dyDescent="0.2">
      <c r="A233" s="29">
        <v>36268</v>
      </c>
      <c r="B233" s="1" t="s">
        <v>6</v>
      </c>
      <c r="C233" s="1" t="s">
        <v>48</v>
      </c>
      <c r="D233" s="1" t="s">
        <v>61</v>
      </c>
      <c r="E233" s="1">
        <v>1</v>
      </c>
      <c r="F233" s="1" t="s">
        <v>68</v>
      </c>
    </row>
    <row r="234" spans="1:6" x14ac:dyDescent="0.2">
      <c r="A234" s="29">
        <v>36268</v>
      </c>
      <c r="B234" s="1" t="s">
        <v>6</v>
      </c>
      <c r="C234" s="1" t="s">
        <v>48</v>
      </c>
      <c r="D234" s="10" t="s">
        <v>49</v>
      </c>
      <c r="E234" s="10">
        <v>1</v>
      </c>
      <c r="F234" s="10" t="s">
        <v>46</v>
      </c>
    </row>
    <row r="235" spans="1:6" x14ac:dyDescent="0.2">
      <c r="A235" s="29">
        <v>36268</v>
      </c>
      <c r="B235" s="1" t="s">
        <v>6</v>
      </c>
      <c r="C235" s="1" t="s">
        <v>48</v>
      </c>
      <c r="D235" s="11" t="s">
        <v>75</v>
      </c>
      <c r="E235" s="11">
        <v>3</v>
      </c>
      <c r="F235" s="11" t="s">
        <v>70</v>
      </c>
    </row>
    <row r="236" spans="1:6" x14ac:dyDescent="0.2">
      <c r="A236" s="29">
        <v>36268</v>
      </c>
      <c r="B236" s="1" t="s">
        <v>6</v>
      </c>
      <c r="C236" s="1" t="s">
        <v>48</v>
      </c>
      <c r="D236" s="11" t="s">
        <v>73</v>
      </c>
      <c r="E236" s="11">
        <v>1</v>
      </c>
      <c r="F236" s="11" t="s">
        <v>72</v>
      </c>
    </row>
    <row r="237" spans="1:6" x14ac:dyDescent="0.2">
      <c r="A237" s="29">
        <v>36268</v>
      </c>
      <c r="B237" s="1" t="s">
        <v>6</v>
      </c>
      <c r="C237" s="1" t="s">
        <v>48</v>
      </c>
      <c r="D237" s="1" t="s">
        <v>65</v>
      </c>
      <c r="E237" s="11">
        <v>4</v>
      </c>
      <c r="F237" s="1" t="s">
        <v>85</v>
      </c>
    </row>
    <row r="238" spans="1:6" x14ac:dyDescent="0.2">
      <c r="A238" s="29">
        <v>36268</v>
      </c>
      <c r="B238" s="1" t="s">
        <v>6</v>
      </c>
      <c r="C238" s="1" t="s">
        <v>48</v>
      </c>
      <c r="D238" s="10" t="s">
        <v>61</v>
      </c>
      <c r="E238" s="11">
        <v>2</v>
      </c>
      <c r="F238" s="1" t="s">
        <v>58</v>
      </c>
    </row>
    <row r="239" spans="1:6" x14ac:dyDescent="0.2">
      <c r="A239" s="29">
        <v>36268</v>
      </c>
      <c r="B239" s="1" t="s">
        <v>6</v>
      </c>
      <c r="C239" s="1" t="s">
        <v>48</v>
      </c>
      <c r="D239" s="1" t="s">
        <v>44</v>
      </c>
      <c r="E239" s="11">
        <v>1</v>
      </c>
      <c r="F239" s="1" t="s">
        <v>40</v>
      </c>
    </row>
    <row r="240" spans="1:6" x14ac:dyDescent="0.2">
      <c r="A240" s="29">
        <v>36268</v>
      </c>
      <c r="B240" s="1" t="s">
        <v>6</v>
      </c>
      <c r="C240" s="1" t="s">
        <v>48</v>
      </c>
      <c r="D240" s="1" t="s">
        <v>66</v>
      </c>
      <c r="E240" s="11">
        <v>2</v>
      </c>
      <c r="F240" s="1" t="s">
        <v>67</v>
      </c>
    </row>
    <row r="241" spans="1:7" x14ac:dyDescent="0.2">
      <c r="A241" s="29">
        <v>36281</v>
      </c>
      <c r="B241" s="1" t="s">
        <v>11</v>
      </c>
      <c r="C241" s="1" t="s">
        <v>76</v>
      </c>
      <c r="D241" s="16"/>
      <c r="E241" t="s">
        <v>77</v>
      </c>
      <c r="F241" s="1" t="s">
        <v>40</v>
      </c>
    </row>
    <row r="242" spans="1:7" x14ac:dyDescent="0.2">
      <c r="A242" s="29">
        <v>36282</v>
      </c>
      <c r="B242" s="1" t="s">
        <v>15</v>
      </c>
      <c r="C242" s="1" t="s">
        <v>48</v>
      </c>
      <c r="D242" s="10" t="s">
        <v>66</v>
      </c>
      <c r="E242" s="11">
        <v>4</v>
      </c>
      <c r="F242" s="10" t="s">
        <v>67</v>
      </c>
    </row>
    <row r="243" spans="1:7" x14ac:dyDescent="0.2">
      <c r="A243" s="29">
        <v>36282</v>
      </c>
      <c r="B243" s="1" t="s">
        <v>15</v>
      </c>
      <c r="C243" s="1" t="s">
        <v>48</v>
      </c>
      <c r="D243" s="1" t="s">
        <v>61</v>
      </c>
      <c r="E243" s="1">
        <v>2</v>
      </c>
      <c r="F243" s="1" t="s">
        <v>58</v>
      </c>
    </row>
    <row r="244" spans="1:7" x14ac:dyDescent="0.2">
      <c r="A244" s="29">
        <v>36282</v>
      </c>
      <c r="B244" s="1" t="s">
        <v>15</v>
      </c>
      <c r="C244" s="1" t="s">
        <v>48</v>
      </c>
      <c r="D244" s="1" t="s">
        <v>73</v>
      </c>
      <c r="E244" s="11">
        <v>1</v>
      </c>
      <c r="F244" s="1" t="s">
        <v>72</v>
      </c>
    </row>
    <row r="245" spans="1:7" x14ac:dyDescent="0.2">
      <c r="A245" s="29">
        <v>36282</v>
      </c>
      <c r="B245" s="1" t="s">
        <v>15</v>
      </c>
      <c r="C245" s="1" t="s">
        <v>48</v>
      </c>
      <c r="D245" s="1" t="s">
        <v>49</v>
      </c>
      <c r="E245" s="10">
        <v>1</v>
      </c>
      <c r="F245" s="1" t="s">
        <v>46</v>
      </c>
    </row>
    <row r="246" spans="1:7" x14ac:dyDescent="0.2">
      <c r="A246" s="29">
        <v>36282</v>
      </c>
      <c r="B246" s="1" t="s">
        <v>15</v>
      </c>
      <c r="C246" s="1" t="s">
        <v>48</v>
      </c>
      <c r="D246" s="1" t="s">
        <v>49</v>
      </c>
      <c r="E246" s="11">
        <v>2</v>
      </c>
      <c r="F246" s="1" t="s">
        <v>54</v>
      </c>
    </row>
    <row r="247" spans="1:7" x14ac:dyDescent="0.2">
      <c r="A247" s="29">
        <v>36282</v>
      </c>
      <c r="B247" s="10" t="s">
        <v>15</v>
      </c>
      <c r="C247" s="10" t="s">
        <v>48</v>
      </c>
      <c r="D247" s="10" t="s">
        <v>61</v>
      </c>
      <c r="E247" s="11">
        <v>1</v>
      </c>
      <c r="F247" s="1" t="s">
        <v>68</v>
      </c>
    </row>
    <row r="248" spans="1:7" x14ac:dyDescent="0.2">
      <c r="A248" s="29">
        <v>36282</v>
      </c>
      <c r="B248" s="1" t="s">
        <v>15</v>
      </c>
      <c r="C248" s="1" t="s">
        <v>48</v>
      </c>
      <c r="D248" s="1" t="s">
        <v>74</v>
      </c>
      <c r="E248" s="11">
        <v>3</v>
      </c>
      <c r="F248" s="1" t="s">
        <v>59</v>
      </c>
    </row>
    <row r="249" spans="1:7" x14ac:dyDescent="0.2">
      <c r="A249" s="29">
        <v>36296</v>
      </c>
      <c r="B249" s="1" t="s">
        <v>6</v>
      </c>
      <c r="C249" s="1" t="s">
        <v>51</v>
      </c>
      <c r="D249" s="10" t="s">
        <v>61</v>
      </c>
      <c r="E249" s="11">
        <v>1</v>
      </c>
      <c r="F249" s="1" t="s">
        <v>68</v>
      </c>
    </row>
    <row r="250" spans="1:7" x14ac:dyDescent="0.2">
      <c r="A250" s="29">
        <v>36296</v>
      </c>
      <c r="B250" s="1" t="s">
        <v>6</v>
      </c>
      <c r="C250" s="1" t="s">
        <v>51</v>
      </c>
      <c r="D250" s="1" t="s">
        <v>44</v>
      </c>
      <c r="E250" s="11">
        <v>2</v>
      </c>
      <c r="F250" s="1" t="s">
        <v>40</v>
      </c>
    </row>
    <row r="251" spans="1:7" x14ac:dyDescent="0.2">
      <c r="A251" s="29">
        <v>36323</v>
      </c>
      <c r="B251" s="1" t="s">
        <v>6</v>
      </c>
      <c r="C251" s="1" t="s">
        <v>16</v>
      </c>
      <c r="D251" s="1" t="s">
        <v>49</v>
      </c>
      <c r="E251" s="11">
        <v>1</v>
      </c>
      <c r="F251" s="1" t="s">
        <v>54</v>
      </c>
      <c r="G251" t="s">
        <v>84</v>
      </c>
    </row>
    <row r="252" spans="1:7" x14ac:dyDescent="0.2">
      <c r="A252" s="29">
        <v>36323</v>
      </c>
      <c r="B252" s="1" t="s">
        <v>6</v>
      </c>
      <c r="C252" s="1" t="s">
        <v>16</v>
      </c>
      <c r="D252" s="1" t="s">
        <v>61</v>
      </c>
      <c r="E252" s="11">
        <v>1</v>
      </c>
      <c r="F252" s="1" t="s">
        <v>68</v>
      </c>
      <c r="G252" t="s">
        <v>79</v>
      </c>
    </row>
    <row r="253" spans="1:7" x14ac:dyDescent="0.2">
      <c r="A253" s="29">
        <v>36323</v>
      </c>
      <c r="B253" s="1" t="s">
        <v>6</v>
      </c>
      <c r="C253" s="1" t="s">
        <v>16</v>
      </c>
      <c r="D253" s="1" t="s">
        <v>74</v>
      </c>
      <c r="E253" s="11">
        <v>2</v>
      </c>
      <c r="F253" s="1" t="s">
        <v>59</v>
      </c>
    </row>
    <row r="254" spans="1:7" x14ac:dyDescent="0.2">
      <c r="A254" s="29">
        <v>36323</v>
      </c>
      <c r="B254" s="1" t="s">
        <v>6</v>
      </c>
      <c r="C254" s="1" t="s">
        <v>16</v>
      </c>
      <c r="D254" s="1" t="s">
        <v>66</v>
      </c>
      <c r="E254" s="11">
        <v>1</v>
      </c>
      <c r="F254" s="1" t="s">
        <v>67</v>
      </c>
      <c r="G254" t="s">
        <v>80</v>
      </c>
    </row>
    <row r="255" spans="1:7" x14ac:dyDescent="0.2">
      <c r="A255" s="29">
        <v>36323</v>
      </c>
      <c r="B255" s="1" t="s">
        <v>6</v>
      </c>
      <c r="C255" s="1" t="s">
        <v>16</v>
      </c>
      <c r="D255" s="10" t="s">
        <v>61</v>
      </c>
      <c r="E255" s="11">
        <v>2</v>
      </c>
      <c r="F255" s="10" t="s">
        <v>58</v>
      </c>
    </row>
    <row r="256" spans="1:7" x14ac:dyDescent="0.2">
      <c r="A256" s="29">
        <v>36323</v>
      </c>
      <c r="B256" s="1" t="s">
        <v>6</v>
      </c>
      <c r="C256" s="1" t="s">
        <v>16</v>
      </c>
      <c r="D256" s="11" t="s">
        <v>75</v>
      </c>
      <c r="E256" s="11">
        <v>3</v>
      </c>
      <c r="F256" s="11" t="s">
        <v>70</v>
      </c>
    </row>
    <row r="257" spans="1:7" x14ac:dyDescent="0.2">
      <c r="A257" s="29">
        <v>36323</v>
      </c>
      <c r="B257" s="1" t="s">
        <v>6</v>
      </c>
      <c r="C257" s="1" t="s">
        <v>16</v>
      </c>
      <c r="D257" s="11" t="s">
        <v>73</v>
      </c>
      <c r="E257" s="11">
        <v>1</v>
      </c>
      <c r="F257" s="11" t="s">
        <v>72</v>
      </c>
    </row>
    <row r="258" spans="1:7" x14ac:dyDescent="0.2">
      <c r="A258" s="29">
        <v>36323</v>
      </c>
      <c r="B258" s="1" t="s">
        <v>6</v>
      </c>
      <c r="C258" s="1" t="s">
        <v>16</v>
      </c>
      <c r="D258" s="11" t="s">
        <v>30</v>
      </c>
      <c r="E258" s="11">
        <v>3</v>
      </c>
      <c r="F258" s="1" t="s">
        <v>78</v>
      </c>
    </row>
    <row r="259" spans="1:7" x14ac:dyDescent="0.2">
      <c r="A259" s="29">
        <v>36323</v>
      </c>
      <c r="B259" s="1" t="s">
        <v>6</v>
      </c>
      <c r="C259" s="1" t="s">
        <v>16</v>
      </c>
      <c r="D259" s="11" t="s">
        <v>73</v>
      </c>
      <c r="E259" s="11">
        <v>2</v>
      </c>
      <c r="F259" s="10" t="s">
        <v>38</v>
      </c>
    </row>
    <row r="260" spans="1:7" x14ac:dyDescent="0.2">
      <c r="A260" s="29">
        <v>36323</v>
      </c>
      <c r="B260" s="1" t="s">
        <v>6</v>
      </c>
      <c r="C260" s="1" t="s">
        <v>16</v>
      </c>
      <c r="D260" s="11" t="s">
        <v>44</v>
      </c>
      <c r="E260" s="11">
        <v>1</v>
      </c>
      <c r="F260" s="11" t="s">
        <v>81</v>
      </c>
    </row>
    <row r="261" spans="1:7" x14ac:dyDescent="0.2">
      <c r="A261" s="29">
        <v>36323</v>
      </c>
      <c r="B261" s="1" t="s">
        <v>6</v>
      </c>
      <c r="C261" s="1" t="s">
        <v>16</v>
      </c>
      <c r="D261" s="11" t="s">
        <v>82</v>
      </c>
      <c r="E261" s="11">
        <v>1</v>
      </c>
      <c r="F261" s="11" t="s">
        <v>63</v>
      </c>
      <c r="G261" t="s">
        <v>83</v>
      </c>
    </row>
    <row r="262" spans="1:7" x14ac:dyDescent="0.2">
      <c r="A262" s="29">
        <v>36323</v>
      </c>
      <c r="B262" s="10" t="s">
        <v>6</v>
      </c>
      <c r="C262" s="1" t="s">
        <v>16</v>
      </c>
      <c r="D262" s="11" t="s">
        <v>65</v>
      </c>
      <c r="E262" s="11">
        <v>4</v>
      </c>
      <c r="F262" s="11" t="s">
        <v>85</v>
      </c>
    </row>
    <row r="263" spans="1:7" x14ac:dyDescent="0.2">
      <c r="A263" s="29">
        <v>36359</v>
      </c>
      <c r="B263" s="15" t="s">
        <v>11</v>
      </c>
      <c r="C263" s="12" t="s">
        <v>48</v>
      </c>
      <c r="D263" s="12" t="s">
        <v>73</v>
      </c>
      <c r="E263" s="13">
        <v>1</v>
      </c>
      <c r="F263" s="12" t="s">
        <v>72</v>
      </c>
      <c r="G263" s="14" t="s">
        <v>86</v>
      </c>
    </row>
    <row r="264" spans="1:7" x14ac:dyDescent="0.2">
      <c r="A264" s="29">
        <v>36359</v>
      </c>
      <c r="B264" s="10" t="s">
        <v>11</v>
      </c>
      <c r="C264" s="1" t="s">
        <v>48</v>
      </c>
      <c r="D264" s="1" t="s">
        <v>49</v>
      </c>
      <c r="E264" s="1">
        <v>22</v>
      </c>
      <c r="F264" s="1" t="s">
        <v>54</v>
      </c>
    </row>
    <row r="265" spans="1:7" x14ac:dyDescent="0.2">
      <c r="A265" s="29">
        <v>36359</v>
      </c>
      <c r="B265" s="1" t="s">
        <v>11</v>
      </c>
      <c r="C265" s="1" t="s">
        <v>48</v>
      </c>
      <c r="D265" s="1" t="s">
        <v>49</v>
      </c>
      <c r="E265" s="10">
        <v>7</v>
      </c>
      <c r="F265" s="1" t="s">
        <v>46</v>
      </c>
    </row>
    <row r="266" spans="1:7" x14ac:dyDescent="0.2">
      <c r="A266" s="29">
        <v>36359</v>
      </c>
      <c r="B266" s="10" t="s">
        <v>15</v>
      </c>
      <c r="C266" s="10" t="s">
        <v>16</v>
      </c>
      <c r="D266" s="1" t="s">
        <v>66</v>
      </c>
      <c r="E266" s="11">
        <v>1</v>
      </c>
      <c r="F266" s="1" t="s">
        <v>67</v>
      </c>
    </row>
    <row r="267" spans="1:7" x14ac:dyDescent="0.2">
      <c r="A267" s="29">
        <v>36415</v>
      </c>
      <c r="B267" s="10" t="s">
        <v>6</v>
      </c>
      <c r="C267" s="10" t="s">
        <v>7</v>
      </c>
      <c r="D267" s="11" t="s">
        <v>44</v>
      </c>
      <c r="E267" s="11">
        <v>2</v>
      </c>
      <c r="F267" s="10" t="s">
        <v>40</v>
      </c>
    </row>
    <row r="268" spans="1:7" x14ac:dyDescent="0.2">
      <c r="A268" s="29">
        <v>36415</v>
      </c>
      <c r="B268" s="1" t="s">
        <v>6</v>
      </c>
      <c r="C268" s="1" t="s">
        <v>7</v>
      </c>
      <c r="D268" s="11" t="s">
        <v>44</v>
      </c>
      <c r="E268" s="11">
        <v>3</v>
      </c>
      <c r="F268" s="1" t="s">
        <v>81</v>
      </c>
    </row>
    <row r="269" spans="1:7" x14ac:dyDescent="0.2">
      <c r="A269" s="29">
        <v>36415</v>
      </c>
      <c r="B269" s="1" t="s">
        <v>6</v>
      </c>
      <c r="C269" s="1" t="s">
        <v>7</v>
      </c>
      <c r="D269" s="10" t="s">
        <v>49</v>
      </c>
      <c r="E269" s="10">
        <v>1</v>
      </c>
      <c r="F269" s="10" t="s">
        <v>46</v>
      </c>
    </row>
    <row r="270" spans="1:7" x14ac:dyDescent="0.2">
      <c r="A270" s="29">
        <v>36415</v>
      </c>
      <c r="B270" s="1" t="s">
        <v>6</v>
      </c>
      <c r="C270" s="1" t="s">
        <v>7</v>
      </c>
      <c r="D270" s="1" t="s">
        <v>82</v>
      </c>
      <c r="E270" s="1">
        <v>1</v>
      </c>
      <c r="F270" s="1" t="s">
        <v>63</v>
      </c>
    </row>
    <row r="271" spans="1:7" x14ac:dyDescent="0.2">
      <c r="A271" s="29">
        <v>36415</v>
      </c>
      <c r="B271" s="1" t="s">
        <v>6</v>
      </c>
      <c r="C271" s="1" t="s">
        <v>7</v>
      </c>
      <c r="D271" s="11" t="s">
        <v>65</v>
      </c>
      <c r="E271" s="11">
        <v>2</v>
      </c>
      <c r="F271" s="11" t="s">
        <v>85</v>
      </c>
    </row>
    <row r="272" spans="1:7" x14ac:dyDescent="0.2">
      <c r="A272" s="29">
        <v>36415</v>
      </c>
      <c r="B272" s="1" t="s">
        <v>6</v>
      </c>
      <c r="C272" s="1" t="s">
        <v>7</v>
      </c>
      <c r="D272" s="10" t="s">
        <v>61</v>
      </c>
      <c r="E272" s="11">
        <v>1</v>
      </c>
      <c r="F272" s="10" t="s">
        <v>68</v>
      </c>
    </row>
    <row r="273" spans="1:7" x14ac:dyDescent="0.2">
      <c r="A273" s="29">
        <v>36415</v>
      </c>
      <c r="B273" s="1" t="s">
        <v>6</v>
      </c>
      <c r="C273" s="1" t="s">
        <v>7</v>
      </c>
      <c r="D273" s="1" t="s">
        <v>61</v>
      </c>
      <c r="E273" s="11">
        <v>2</v>
      </c>
      <c r="F273" s="1" t="s">
        <v>58</v>
      </c>
    </row>
    <row r="274" spans="1:7" x14ac:dyDescent="0.2">
      <c r="A274" s="29">
        <v>36415</v>
      </c>
      <c r="B274" s="1" t="s">
        <v>6</v>
      </c>
      <c r="C274" s="1" t="s">
        <v>7</v>
      </c>
      <c r="D274" s="1" t="s">
        <v>75</v>
      </c>
      <c r="E274" s="11">
        <v>3</v>
      </c>
      <c r="F274" s="1" t="s">
        <v>70</v>
      </c>
    </row>
    <row r="275" spans="1:7" x14ac:dyDescent="0.2">
      <c r="A275" s="29">
        <v>36415</v>
      </c>
      <c r="B275" s="1" t="s">
        <v>6</v>
      </c>
      <c r="C275" s="1" t="s">
        <v>7</v>
      </c>
      <c r="D275" s="10" t="s">
        <v>66</v>
      </c>
      <c r="E275" s="11">
        <v>1</v>
      </c>
      <c r="F275" s="10" t="s">
        <v>67</v>
      </c>
    </row>
    <row r="276" spans="1:7" x14ac:dyDescent="0.2">
      <c r="A276" s="29">
        <v>36415</v>
      </c>
      <c r="B276" s="1" t="s">
        <v>6</v>
      </c>
      <c r="C276" s="1" t="s">
        <v>7</v>
      </c>
      <c r="D276" s="1" t="s">
        <v>74</v>
      </c>
      <c r="E276" s="11">
        <v>2</v>
      </c>
      <c r="F276" s="1" t="s">
        <v>59</v>
      </c>
    </row>
    <row r="277" spans="1:7" x14ac:dyDescent="0.2">
      <c r="A277" s="29">
        <v>36415</v>
      </c>
      <c r="B277" s="1" t="s">
        <v>6</v>
      </c>
      <c r="C277" s="1" t="s">
        <v>7</v>
      </c>
      <c r="D277" s="1" t="s">
        <v>89</v>
      </c>
      <c r="E277" s="11">
        <v>3</v>
      </c>
      <c r="F277" s="1" t="s">
        <v>88</v>
      </c>
    </row>
    <row r="278" spans="1:7" x14ac:dyDescent="0.2">
      <c r="A278" s="29">
        <v>36415</v>
      </c>
      <c r="B278" s="1" t="s">
        <v>6</v>
      </c>
      <c r="C278" s="1" t="s">
        <v>7</v>
      </c>
      <c r="D278" s="11" t="s">
        <v>73</v>
      </c>
      <c r="E278" s="11">
        <v>1</v>
      </c>
      <c r="F278" s="1" t="s">
        <v>72</v>
      </c>
    </row>
    <row r="279" spans="1:7" x14ac:dyDescent="0.2">
      <c r="A279" s="29">
        <v>36415</v>
      </c>
      <c r="B279" s="1" t="s">
        <v>6</v>
      </c>
      <c r="C279" s="1" t="s">
        <v>7</v>
      </c>
      <c r="D279" s="11" t="s">
        <v>30</v>
      </c>
      <c r="E279" s="11">
        <v>2</v>
      </c>
      <c r="F279" s="11" t="s">
        <v>78</v>
      </c>
    </row>
    <row r="280" spans="1:7" x14ac:dyDescent="0.2">
      <c r="A280" s="29">
        <v>36429</v>
      </c>
      <c r="B280" s="1" t="s">
        <v>11</v>
      </c>
      <c r="C280" s="16" t="s">
        <v>7</v>
      </c>
      <c r="D280" s="10" t="s">
        <v>66</v>
      </c>
      <c r="E280" s="11">
        <v>14</v>
      </c>
      <c r="F280" s="10" t="s">
        <v>67</v>
      </c>
    </row>
    <row r="281" spans="1:7" x14ac:dyDescent="0.2">
      <c r="A281" s="29">
        <v>36429</v>
      </c>
      <c r="B281" s="12" t="s">
        <v>11</v>
      </c>
      <c r="C281" s="17" t="s">
        <v>7</v>
      </c>
      <c r="D281" s="12" t="s">
        <v>73</v>
      </c>
      <c r="E281" s="13">
        <v>2</v>
      </c>
      <c r="F281" s="12" t="s">
        <v>72</v>
      </c>
      <c r="G281" s="14" t="s">
        <v>87</v>
      </c>
    </row>
    <row r="282" spans="1:7" x14ac:dyDescent="0.2">
      <c r="A282" s="29">
        <v>36429</v>
      </c>
      <c r="B282" s="1" t="s">
        <v>15</v>
      </c>
      <c r="C282" s="1" t="s">
        <v>7</v>
      </c>
      <c r="D282" s="1" t="s">
        <v>61</v>
      </c>
      <c r="E282" s="11">
        <v>1</v>
      </c>
      <c r="F282" s="1" t="s">
        <v>68</v>
      </c>
    </row>
    <row r="283" spans="1:7" x14ac:dyDescent="0.2">
      <c r="A283" s="29">
        <v>36429</v>
      </c>
      <c r="B283" s="1" t="s">
        <v>15</v>
      </c>
      <c r="C283" s="1" t="s">
        <v>7</v>
      </c>
      <c r="D283" s="10" t="s">
        <v>61</v>
      </c>
      <c r="E283" s="11">
        <v>3</v>
      </c>
      <c r="F283" s="10" t="s">
        <v>58</v>
      </c>
    </row>
    <row r="284" spans="1:7" x14ac:dyDescent="0.2">
      <c r="A284" s="29">
        <v>36429</v>
      </c>
      <c r="B284" s="1" t="s">
        <v>15</v>
      </c>
      <c r="C284" s="1" t="s">
        <v>7</v>
      </c>
      <c r="D284" s="1" t="s">
        <v>73</v>
      </c>
      <c r="E284" s="11">
        <v>2</v>
      </c>
      <c r="F284" s="1" t="s">
        <v>72</v>
      </c>
    </row>
    <row r="285" spans="1:7" x14ac:dyDescent="0.2">
      <c r="A285" s="29">
        <v>36429</v>
      </c>
      <c r="B285" s="1" t="s">
        <v>15</v>
      </c>
      <c r="C285" s="1" t="s">
        <v>7</v>
      </c>
      <c r="D285" s="10" t="s">
        <v>66</v>
      </c>
      <c r="E285" s="11">
        <v>3</v>
      </c>
      <c r="F285" s="10" t="s">
        <v>67</v>
      </c>
    </row>
    <row r="286" spans="1:7" x14ac:dyDescent="0.2">
      <c r="A286" s="29">
        <v>36429</v>
      </c>
      <c r="B286" s="1" t="s">
        <v>15</v>
      </c>
      <c r="C286" s="1" t="s">
        <v>7</v>
      </c>
      <c r="D286" s="1" t="s">
        <v>82</v>
      </c>
      <c r="E286" s="1">
        <v>1</v>
      </c>
      <c r="F286" s="1" t="s">
        <v>63</v>
      </c>
    </row>
    <row r="287" spans="1:7" x14ac:dyDescent="0.2">
      <c r="A287" s="29">
        <v>36429</v>
      </c>
      <c r="B287" s="1" t="s">
        <v>15</v>
      </c>
      <c r="C287" s="10" t="s">
        <v>7</v>
      </c>
      <c r="D287" s="10" t="s">
        <v>49</v>
      </c>
      <c r="E287" s="10">
        <v>1</v>
      </c>
      <c r="F287" s="10" t="s">
        <v>46</v>
      </c>
    </row>
    <row r="288" spans="1:7" x14ac:dyDescent="0.2">
      <c r="A288" s="29">
        <v>36569</v>
      </c>
      <c r="B288" s="1" t="s">
        <v>15</v>
      </c>
      <c r="C288" s="1" t="s">
        <v>13</v>
      </c>
      <c r="D288" s="1" t="s">
        <v>73</v>
      </c>
      <c r="E288" s="11">
        <v>1</v>
      </c>
      <c r="F288" s="1" t="s">
        <v>72</v>
      </c>
    </row>
    <row r="289" spans="1:6" x14ac:dyDescent="0.2">
      <c r="A289" s="29">
        <v>36569</v>
      </c>
      <c r="B289" s="1" t="s">
        <v>15</v>
      </c>
      <c r="C289" s="1" t="s">
        <v>13</v>
      </c>
      <c r="D289" s="10" t="s">
        <v>66</v>
      </c>
      <c r="E289" s="11">
        <v>2</v>
      </c>
      <c r="F289" s="10" t="s">
        <v>67</v>
      </c>
    </row>
    <row r="290" spans="1:6" x14ac:dyDescent="0.2">
      <c r="A290" s="29">
        <v>36569</v>
      </c>
      <c r="B290" s="1" t="s">
        <v>15</v>
      </c>
      <c r="C290" s="1" t="s">
        <v>13</v>
      </c>
      <c r="D290" s="1" t="s">
        <v>82</v>
      </c>
      <c r="E290" s="11">
        <v>2</v>
      </c>
      <c r="F290" s="1" t="s">
        <v>63</v>
      </c>
    </row>
    <row r="291" spans="1:6" x14ac:dyDescent="0.2">
      <c r="A291" s="29">
        <v>36569</v>
      </c>
      <c r="B291" s="1" t="s">
        <v>15</v>
      </c>
      <c r="C291" s="1" t="s">
        <v>13</v>
      </c>
      <c r="D291" s="1" t="s">
        <v>75</v>
      </c>
      <c r="E291" s="11">
        <v>2</v>
      </c>
      <c r="F291" s="1" t="s">
        <v>70</v>
      </c>
    </row>
    <row r="292" spans="1:6" x14ac:dyDescent="0.2">
      <c r="A292" s="29">
        <v>36569</v>
      </c>
      <c r="B292" s="1" t="s">
        <v>15</v>
      </c>
      <c r="C292" s="1" t="s">
        <v>13</v>
      </c>
      <c r="D292" s="19" t="s">
        <v>92</v>
      </c>
      <c r="E292" s="11">
        <v>2</v>
      </c>
      <c r="F292" s="19" t="s">
        <v>91</v>
      </c>
    </row>
    <row r="293" spans="1:6" x14ac:dyDescent="0.2">
      <c r="A293" s="29">
        <v>36569</v>
      </c>
      <c r="B293" s="1" t="s">
        <v>15</v>
      </c>
      <c r="C293" s="1" t="s">
        <v>13</v>
      </c>
      <c r="D293" s="1" t="s">
        <v>49</v>
      </c>
      <c r="E293" s="11">
        <v>2</v>
      </c>
      <c r="F293" s="1" t="s">
        <v>54</v>
      </c>
    </row>
    <row r="294" spans="1:6" x14ac:dyDescent="0.2">
      <c r="A294" s="29">
        <v>36583</v>
      </c>
      <c r="B294" s="20" t="s">
        <v>11</v>
      </c>
      <c r="C294" s="1" t="s">
        <v>13</v>
      </c>
      <c r="D294" s="1" t="s">
        <v>73</v>
      </c>
      <c r="E294" s="11">
        <v>4</v>
      </c>
      <c r="F294" s="1" t="s">
        <v>72</v>
      </c>
    </row>
    <row r="295" spans="1:6" x14ac:dyDescent="0.2">
      <c r="A295" s="31">
        <v>36793</v>
      </c>
      <c r="B295" s="12" t="s">
        <v>11</v>
      </c>
      <c r="C295" s="12" t="s">
        <v>7</v>
      </c>
      <c r="D295" s="15" t="s">
        <v>73</v>
      </c>
      <c r="E295" s="13">
        <v>4</v>
      </c>
      <c r="F295" s="12" t="s">
        <v>72</v>
      </c>
    </row>
    <row r="296" spans="1:6" x14ac:dyDescent="0.2">
      <c r="A296" s="31">
        <v>36793</v>
      </c>
      <c r="B296" s="12" t="s">
        <v>11</v>
      </c>
      <c r="C296" s="12" t="s">
        <v>7</v>
      </c>
      <c r="D296" s="12" t="s">
        <v>74</v>
      </c>
      <c r="E296" s="23">
        <v>5</v>
      </c>
      <c r="F296" s="12" t="s">
        <v>68</v>
      </c>
    </row>
    <row r="297" spans="1:6" x14ac:dyDescent="0.2">
      <c r="A297" s="31">
        <v>36793</v>
      </c>
      <c r="B297" s="12" t="s">
        <v>11</v>
      </c>
      <c r="C297" s="12" t="s">
        <v>7</v>
      </c>
      <c r="D297" s="23" t="s">
        <v>97</v>
      </c>
      <c r="E297" s="23">
        <v>9</v>
      </c>
      <c r="F297" s="22" t="s">
        <v>67</v>
      </c>
    </row>
    <row r="298" spans="1:6" x14ac:dyDescent="0.2">
      <c r="A298" s="31">
        <v>36793</v>
      </c>
      <c r="B298" s="1" t="s">
        <v>11</v>
      </c>
      <c r="C298" s="1" t="s">
        <v>7</v>
      </c>
      <c r="D298" s="11" t="s">
        <v>74</v>
      </c>
      <c r="E298" s="11">
        <v>14</v>
      </c>
      <c r="F298" s="11" t="s">
        <v>59</v>
      </c>
    </row>
    <row r="299" spans="1:6" x14ac:dyDescent="0.2">
      <c r="A299" s="31">
        <v>36793</v>
      </c>
      <c r="B299" s="1" t="s">
        <v>11</v>
      </c>
      <c r="C299" s="1" t="s">
        <v>7</v>
      </c>
      <c r="D299" s="19" t="s">
        <v>49</v>
      </c>
      <c r="E299" s="19">
        <v>26</v>
      </c>
      <c r="F299" s="1" t="s">
        <v>54</v>
      </c>
    </row>
    <row r="300" spans="1:6" x14ac:dyDescent="0.2">
      <c r="A300" s="31">
        <v>36779</v>
      </c>
      <c r="B300" s="1" t="s">
        <v>15</v>
      </c>
      <c r="C300" s="1" t="s">
        <v>7</v>
      </c>
      <c r="D300" s="10" t="s">
        <v>94</v>
      </c>
      <c r="E300" s="13">
        <v>1</v>
      </c>
      <c r="F300" s="10" t="s">
        <v>63</v>
      </c>
    </row>
    <row r="301" spans="1:6" x14ac:dyDescent="0.2">
      <c r="A301" s="31">
        <v>36779</v>
      </c>
      <c r="B301" s="1" t="s">
        <v>15</v>
      </c>
      <c r="C301" s="1" t="s">
        <v>7</v>
      </c>
      <c r="D301" s="11" t="s">
        <v>49</v>
      </c>
      <c r="E301" s="13">
        <v>2</v>
      </c>
      <c r="F301" s="11" t="s">
        <v>54</v>
      </c>
    </row>
    <row r="302" spans="1:6" x14ac:dyDescent="0.2">
      <c r="A302" s="31">
        <v>36779</v>
      </c>
      <c r="B302" s="1" t="s">
        <v>15</v>
      </c>
      <c r="C302" s="1" t="s">
        <v>7</v>
      </c>
      <c r="D302" s="1" t="s">
        <v>74</v>
      </c>
      <c r="E302" s="13">
        <v>2</v>
      </c>
      <c r="F302" s="1" t="s">
        <v>68</v>
      </c>
    </row>
    <row r="303" spans="1:6" x14ac:dyDescent="0.2">
      <c r="A303" s="31">
        <v>36779</v>
      </c>
      <c r="B303" s="1" t="s">
        <v>15</v>
      </c>
      <c r="C303" s="1" t="s">
        <v>7</v>
      </c>
      <c r="D303" s="1" t="s">
        <v>66</v>
      </c>
      <c r="E303" s="13">
        <v>3</v>
      </c>
      <c r="F303" s="1" t="s">
        <v>67</v>
      </c>
    </row>
    <row r="304" spans="1:6" x14ac:dyDescent="0.2">
      <c r="A304" s="31">
        <v>36779</v>
      </c>
      <c r="B304" s="1" t="s">
        <v>15</v>
      </c>
      <c r="C304" s="1" t="s">
        <v>7</v>
      </c>
      <c r="D304" s="20" t="s">
        <v>92</v>
      </c>
      <c r="E304" s="13">
        <v>3</v>
      </c>
      <c r="F304" s="20" t="s">
        <v>91</v>
      </c>
    </row>
    <row r="305" spans="1:7" x14ac:dyDescent="0.2">
      <c r="A305" s="31">
        <v>36779</v>
      </c>
      <c r="B305" s="1" t="s">
        <v>6</v>
      </c>
      <c r="C305" s="1" t="s">
        <v>7</v>
      </c>
      <c r="D305" s="10" t="s">
        <v>49</v>
      </c>
      <c r="E305" s="13">
        <v>1</v>
      </c>
      <c r="F305" s="10" t="s">
        <v>54</v>
      </c>
    </row>
    <row r="306" spans="1:7" x14ac:dyDescent="0.2">
      <c r="A306" s="31">
        <v>36779</v>
      </c>
      <c r="B306" s="1" t="s">
        <v>6</v>
      </c>
      <c r="C306" s="1" t="s">
        <v>7</v>
      </c>
      <c r="D306" s="10" t="s">
        <v>94</v>
      </c>
      <c r="E306" s="13">
        <v>1</v>
      </c>
      <c r="F306" s="1" t="s">
        <v>63</v>
      </c>
    </row>
    <row r="307" spans="1:7" x14ac:dyDescent="0.2">
      <c r="A307" s="31">
        <v>36779</v>
      </c>
      <c r="B307" s="1" t="s">
        <v>6</v>
      </c>
      <c r="C307" s="1" t="s">
        <v>7</v>
      </c>
      <c r="D307" s="11" t="s">
        <v>74</v>
      </c>
      <c r="E307" s="13">
        <v>1</v>
      </c>
      <c r="F307" s="10" t="s">
        <v>68</v>
      </c>
    </row>
    <row r="308" spans="1:7" x14ac:dyDescent="0.2">
      <c r="A308" s="31">
        <v>36779</v>
      </c>
      <c r="B308" s="1" t="s">
        <v>6</v>
      </c>
      <c r="C308" s="1" t="s">
        <v>7</v>
      </c>
      <c r="D308" s="10" t="s">
        <v>66</v>
      </c>
      <c r="E308" s="13">
        <v>2</v>
      </c>
      <c r="F308" s="11" t="s">
        <v>67</v>
      </c>
    </row>
    <row r="309" spans="1:7" x14ac:dyDescent="0.2">
      <c r="A309" s="31">
        <v>36779</v>
      </c>
      <c r="B309" s="1" t="s">
        <v>6</v>
      </c>
      <c r="C309" s="1" t="s">
        <v>7</v>
      </c>
      <c r="D309" s="10" t="s">
        <v>75</v>
      </c>
      <c r="E309" s="13">
        <v>2</v>
      </c>
      <c r="F309" s="1" t="s">
        <v>70</v>
      </c>
    </row>
    <row r="310" spans="1:7" x14ac:dyDescent="0.2">
      <c r="A310" s="31">
        <v>36779</v>
      </c>
      <c r="B310" s="1" t="s">
        <v>6</v>
      </c>
      <c r="C310" s="1" t="s">
        <v>7</v>
      </c>
      <c r="D310" s="19" t="s">
        <v>92</v>
      </c>
      <c r="E310" s="13">
        <v>2</v>
      </c>
      <c r="F310" s="19" t="s">
        <v>91</v>
      </c>
    </row>
    <row r="311" spans="1:7" x14ac:dyDescent="0.2">
      <c r="A311" s="31">
        <v>36779</v>
      </c>
      <c r="B311" s="1" t="s">
        <v>6</v>
      </c>
      <c r="C311" s="1" t="s">
        <v>7</v>
      </c>
      <c r="D311" s="11" t="s">
        <v>20</v>
      </c>
      <c r="E311" s="13">
        <v>3</v>
      </c>
      <c r="F311" s="10" t="s">
        <v>78</v>
      </c>
    </row>
    <row r="312" spans="1:7" x14ac:dyDescent="0.2">
      <c r="A312" s="31">
        <v>36779</v>
      </c>
      <c r="B312" s="1" t="s">
        <v>6</v>
      </c>
      <c r="C312" s="1" t="s">
        <v>7</v>
      </c>
      <c r="D312" s="10" t="s">
        <v>75</v>
      </c>
      <c r="E312" s="13">
        <v>3</v>
      </c>
      <c r="F312" s="10" t="s">
        <v>71</v>
      </c>
    </row>
    <row r="313" spans="1:7" x14ac:dyDescent="0.2">
      <c r="A313" s="31">
        <v>36779</v>
      </c>
      <c r="B313" s="1" t="s">
        <v>6</v>
      </c>
      <c r="C313" s="1" t="s">
        <v>7</v>
      </c>
      <c r="D313" s="10" t="s">
        <v>74</v>
      </c>
      <c r="E313" s="13">
        <v>3</v>
      </c>
      <c r="F313" s="1" t="s">
        <v>59</v>
      </c>
    </row>
    <row r="314" spans="1:7" x14ac:dyDescent="0.2">
      <c r="A314" s="31">
        <v>36779</v>
      </c>
      <c r="B314" s="1" t="s">
        <v>6</v>
      </c>
      <c r="C314" s="1" t="s">
        <v>7</v>
      </c>
      <c r="D314" s="1" t="s">
        <v>74</v>
      </c>
      <c r="E314" s="11">
        <v>4</v>
      </c>
      <c r="F314" s="1" t="s">
        <v>58</v>
      </c>
    </row>
    <row r="315" spans="1:7" x14ac:dyDescent="0.2">
      <c r="A315" s="31">
        <v>36779</v>
      </c>
      <c r="B315" s="1" t="s">
        <v>6</v>
      </c>
      <c r="C315" s="1" t="s">
        <v>7</v>
      </c>
      <c r="D315" s="19" t="s">
        <v>93</v>
      </c>
      <c r="E315" s="19">
        <v>4</v>
      </c>
      <c r="F315" s="19" t="s">
        <v>43</v>
      </c>
    </row>
    <row r="316" spans="1:7" x14ac:dyDescent="0.2">
      <c r="A316" s="31">
        <v>36779</v>
      </c>
      <c r="B316" s="1" t="s">
        <v>6</v>
      </c>
      <c r="C316" s="1" t="s">
        <v>7</v>
      </c>
      <c r="D316" s="20" t="s">
        <v>93</v>
      </c>
      <c r="E316" s="19">
        <v>5</v>
      </c>
      <c r="F316" s="20" t="s">
        <v>40</v>
      </c>
    </row>
    <row r="317" spans="1:7" ht="15" x14ac:dyDescent="0.25">
      <c r="A317" s="31">
        <v>36738</v>
      </c>
      <c r="B317" s="22" t="s">
        <v>11</v>
      </c>
      <c r="C317" s="12" t="s">
        <v>48</v>
      </c>
      <c r="D317" s="15" t="s">
        <v>73</v>
      </c>
      <c r="E317" s="23">
        <v>1</v>
      </c>
      <c r="F317" s="15" t="s">
        <v>72</v>
      </c>
      <c r="G317" s="33" t="s">
        <v>86</v>
      </c>
    </row>
    <row r="318" spans="1:7" x14ac:dyDescent="0.2">
      <c r="A318" s="31">
        <v>36738</v>
      </c>
      <c r="B318" s="20" t="s">
        <v>11</v>
      </c>
      <c r="C318" s="1" t="s">
        <v>48</v>
      </c>
      <c r="D318" s="10" t="s">
        <v>49</v>
      </c>
      <c r="E318" s="10">
        <v>25</v>
      </c>
      <c r="F318" s="10" t="s">
        <v>46</v>
      </c>
    </row>
    <row r="319" spans="1:7" x14ac:dyDescent="0.2">
      <c r="A319" s="31">
        <v>36738</v>
      </c>
      <c r="B319" s="20" t="s">
        <v>11</v>
      </c>
      <c r="C319" s="1" t="s">
        <v>48</v>
      </c>
      <c r="D319" s="19" t="s">
        <v>49</v>
      </c>
      <c r="E319" s="19">
        <v>26</v>
      </c>
      <c r="F319" s="10" t="s">
        <v>54</v>
      </c>
    </row>
    <row r="320" spans="1:7" x14ac:dyDescent="0.2">
      <c r="A320" s="30">
        <v>36667</v>
      </c>
      <c r="B320" s="1" t="s">
        <v>15</v>
      </c>
      <c r="C320" s="1" t="s">
        <v>48</v>
      </c>
      <c r="D320" s="21" t="s">
        <v>49</v>
      </c>
      <c r="E320" s="23">
        <v>1</v>
      </c>
      <c r="F320" s="11" t="s">
        <v>54</v>
      </c>
    </row>
    <row r="321" spans="1:6" x14ac:dyDescent="0.2">
      <c r="A321" s="30">
        <v>36667</v>
      </c>
      <c r="B321" s="1" t="s">
        <v>15</v>
      </c>
      <c r="C321" s="1" t="s">
        <v>48</v>
      </c>
      <c r="D321" s="10" t="s">
        <v>73</v>
      </c>
      <c r="E321" s="23">
        <v>1</v>
      </c>
      <c r="F321" s="10" t="s">
        <v>72</v>
      </c>
    </row>
    <row r="322" spans="1:6" x14ac:dyDescent="0.2">
      <c r="A322" s="30">
        <v>36667</v>
      </c>
      <c r="B322" s="1" t="s">
        <v>15</v>
      </c>
      <c r="C322" s="1" t="s">
        <v>48</v>
      </c>
      <c r="D322" s="21" t="s">
        <v>75</v>
      </c>
      <c r="E322" s="23">
        <v>2</v>
      </c>
      <c r="F322" s="10" t="s">
        <v>70</v>
      </c>
    </row>
    <row r="323" spans="1:6" x14ac:dyDescent="0.2">
      <c r="A323" s="30">
        <v>36667</v>
      </c>
      <c r="B323" s="1" t="s">
        <v>15</v>
      </c>
      <c r="C323" s="1" t="s">
        <v>48</v>
      </c>
      <c r="D323" s="10" t="s">
        <v>66</v>
      </c>
      <c r="E323" s="23">
        <v>3</v>
      </c>
      <c r="F323" s="10" t="s">
        <v>67</v>
      </c>
    </row>
    <row r="324" spans="1:6" x14ac:dyDescent="0.2">
      <c r="A324" s="30">
        <v>36667</v>
      </c>
      <c r="B324" s="1" t="s">
        <v>15</v>
      </c>
      <c r="C324" s="1" t="s">
        <v>48</v>
      </c>
      <c r="D324" s="11" t="s">
        <v>74</v>
      </c>
      <c r="E324" s="19">
        <v>4</v>
      </c>
      <c r="F324" s="10" t="s">
        <v>68</v>
      </c>
    </row>
    <row r="325" spans="1:6" x14ac:dyDescent="0.2">
      <c r="A325" s="30">
        <v>36667</v>
      </c>
      <c r="B325" s="1" t="s">
        <v>15</v>
      </c>
      <c r="C325" s="1" t="s">
        <v>48</v>
      </c>
      <c r="D325" s="10" t="s">
        <v>93</v>
      </c>
      <c r="E325" s="11">
        <v>4</v>
      </c>
      <c r="F325" s="19" t="s">
        <v>40</v>
      </c>
    </row>
    <row r="326" spans="1:6" x14ac:dyDescent="0.2">
      <c r="A326" s="30">
        <v>36667</v>
      </c>
      <c r="B326" s="1" t="s">
        <v>15</v>
      </c>
      <c r="C326" s="1" t="s">
        <v>48</v>
      </c>
      <c r="D326" s="19" t="s">
        <v>65</v>
      </c>
      <c r="E326" s="19">
        <v>4</v>
      </c>
      <c r="F326" s="10" t="s">
        <v>85</v>
      </c>
    </row>
    <row r="327" spans="1:6" x14ac:dyDescent="0.2">
      <c r="A327" s="30">
        <v>36667</v>
      </c>
      <c r="B327" s="1" t="s">
        <v>15</v>
      </c>
      <c r="C327" s="1" t="s">
        <v>48</v>
      </c>
      <c r="D327" s="11" t="s">
        <v>74</v>
      </c>
      <c r="E327" s="19">
        <v>5</v>
      </c>
      <c r="F327" s="1" t="s">
        <v>58</v>
      </c>
    </row>
    <row r="328" spans="1:6" x14ac:dyDescent="0.2">
      <c r="A328" s="30">
        <v>36667</v>
      </c>
      <c r="B328" s="20" t="s">
        <v>6</v>
      </c>
      <c r="C328" s="20" t="s">
        <v>48</v>
      </c>
      <c r="D328" s="11" t="s">
        <v>66</v>
      </c>
      <c r="E328" s="13">
        <v>1</v>
      </c>
      <c r="F328" s="10" t="s">
        <v>67</v>
      </c>
    </row>
    <row r="329" spans="1:6" x14ac:dyDescent="0.2">
      <c r="A329" s="30">
        <v>36667</v>
      </c>
      <c r="B329" s="20" t="s">
        <v>6</v>
      </c>
      <c r="C329" s="20" t="s">
        <v>48</v>
      </c>
      <c r="D329" s="1" t="s">
        <v>49</v>
      </c>
      <c r="E329" s="13">
        <v>1</v>
      </c>
      <c r="F329" s="1" t="s">
        <v>54</v>
      </c>
    </row>
    <row r="330" spans="1:6" x14ac:dyDescent="0.2">
      <c r="A330" s="30">
        <v>36667</v>
      </c>
      <c r="B330" s="20" t="s">
        <v>6</v>
      </c>
      <c r="C330" s="20" t="s">
        <v>48</v>
      </c>
      <c r="D330" s="11" t="s">
        <v>73</v>
      </c>
      <c r="E330" s="13">
        <v>1</v>
      </c>
      <c r="F330" s="10" t="s">
        <v>72</v>
      </c>
    </row>
    <row r="331" spans="1:6" x14ac:dyDescent="0.2">
      <c r="A331" s="30">
        <v>36667</v>
      </c>
      <c r="B331" s="20" t="s">
        <v>6</v>
      </c>
      <c r="C331" s="20" t="s">
        <v>48</v>
      </c>
      <c r="D331" s="1" t="s">
        <v>75</v>
      </c>
      <c r="E331" s="13">
        <v>1</v>
      </c>
      <c r="F331" s="1" t="s">
        <v>70</v>
      </c>
    </row>
    <row r="332" spans="1:6" x14ac:dyDescent="0.2">
      <c r="A332" s="30">
        <v>36667</v>
      </c>
      <c r="B332" s="20" t="s">
        <v>6</v>
      </c>
      <c r="C332" s="20" t="s">
        <v>48</v>
      </c>
      <c r="D332" s="11" t="s">
        <v>93</v>
      </c>
      <c r="E332" s="13">
        <v>1</v>
      </c>
      <c r="F332" s="19" t="s">
        <v>40</v>
      </c>
    </row>
    <row r="333" spans="1:6" x14ac:dyDescent="0.2">
      <c r="A333" s="30">
        <v>36667</v>
      </c>
      <c r="B333" s="20" t="s">
        <v>6</v>
      </c>
      <c r="C333" s="20" t="s">
        <v>48</v>
      </c>
      <c r="D333" s="19" t="s">
        <v>65</v>
      </c>
      <c r="E333" s="13">
        <v>1</v>
      </c>
      <c r="F333" s="11" t="s">
        <v>85</v>
      </c>
    </row>
    <row r="334" spans="1:6" x14ac:dyDescent="0.2">
      <c r="A334" s="30">
        <v>36667</v>
      </c>
      <c r="B334" s="20" t="s">
        <v>6</v>
      </c>
      <c r="C334" s="20" t="s">
        <v>48</v>
      </c>
      <c r="D334" s="11" t="s">
        <v>74</v>
      </c>
      <c r="E334" s="13">
        <v>2</v>
      </c>
      <c r="F334" s="10" t="s">
        <v>68</v>
      </c>
    </row>
    <row r="335" spans="1:6" x14ac:dyDescent="0.2">
      <c r="A335" s="30">
        <v>36667</v>
      </c>
      <c r="B335" s="20" t="s">
        <v>6</v>
      </c>
      <c r="C335" s="20" t="s">
        <v>48</v>
      </c>
      <c r="D335" s="10" t="s">
        <v>74</v>
      </c>
      <c r="E335" s="13">
        <v>3</v>
      </c>
      <c r="F335" s="10" t="s">
        <v>58</v>
      </c>
    </row>
    <row r="336" spans="1:6" x14ac:dyDescent="0.2">
      <c r="A336" s="30">
        <v>36667</v>
      </c>
      <c r="B336" s="20" t="s">
        <v>6</v>
      </c>
      <c r="C336" s="20" t="s">
        <v>48</v>
      </c>
      <c r="D336" s="10" t="s">
        <v>49</v>
      </c>
      <c r="E336" s="15">
        <v>3</v>
      </c>
      <c r="F336" s="10" t="s">
        <v>46</v>
      </c>
    </row>
    <row r="337" spans="1:6" x14ac:dyDescent="0.2">
      <c r="A337" s="30">
        <v>36667</v>
      </c>
      <c r="B337" s="20" t="s">
        <v>6</v>
      </c>
      <c r="C337" s="19" t="s">
        <v>48</v>
      </c>
      <c r="D337" s="10" t="s">
        <v>74</v>
      </c>
      <c r="E337" s="11">
        <v>4</v>
      </c>
      <c r="F337" s="1" t="s">
        <v>59</v>
      </c>
    </row>
    <row r="338" spans="1:6" x14ac:dyDescent="0.2">
      <c r="A338" s="31">
        <v>36723</v>
      </c>
      <c r="B338" s="20" t="s">
        <v>15</v>
      </c>
      <c r="C338" s="10" t="s">
        <v>16</v>
      </c>
      <c r="D338" s="10" t="s">
        <v>93</v>
      </c>
      <c r="E338" s="13">
        <v>3</v>
      </c>
      <c r="F338" s="19" t="s">
        <v>40</v>
      </c>
    </row>
    <row r="339" spans="1:6" x14ac:dyDescent="0.2">
      <c r="A339" s="31">
        <v>36695</v>
      </c>
      <c r="B339" s="20" t="s">
        <v>6</v>
      </c>
      <c r="C339" s="10" t="s">
        <v>16</v>
      </c>
      <c r="D339" s="19" t="s">
        <v>96</v>
      </c>
      <c r="E339" s="23">
        <v>1</v>
      </c>
      <c r="F339" s="19" t="s">
        <v>68</v>
      </c>
    </row>
    <row r="340" spans="1:6" x14ac:dyDescent="0.2">
      <c r="A340" s="31">
        <v>36695</v>
      </c>
      <c r="B340" s="20" t="s">
        <v>6</v>
      </c>
      <c r="C340" s="10" t="s">
        <v>16</v>
      </c>
      <c r="D340" s="20" t="s">
        <v>96</v>
      </c>
      <c r="E340" s="23">
        <v>2</v>
      </c>
      <c r="F340" s="20" t="s">
        <v>58</v>
      </c>
    </row>
    <row r="341" spans="1:6" x14ac:dyDescent="0.2">
      <c r="A341" s="31">
        <v>36695</v>
      </c>
      <c r="B341" s="20" t="s">
        <v>6</v>
      </c>
      <c r="C341" s="10" t="s">
        <v>16</v>
      </c>
      <c r="D341" s="20" t="s">
        <v>100</v>
      </c>
      <c r="E341" s="23">
        <v>2</v>
      </c>
      <c r="F341" s="20" t="s">
        <v>91</v>
      </c>
    </row>
    <row r="342" spans="1:6" x14ac:dyDescent="0.2">
      <c r="A342" s="31">
        <v>36695</v>
      </c>
      <c r="B342" s="20" t="s">
        <v>6</v>
      </c>
      <c r="C342" s="1" t="s">
        <v>16</v>
      </c>
      <c r="D342" s="20" t="s">
        <v>95</v>
      </c>
      <c r="E342" s="23">
        <v>3</v>
      </c>
      <c r="F342" s="20" t="s">
        <v>78</v>
      </c>
    </row>
    <row r="343" spans="1:6" x14ac:dyDescent="0.2">
      <c r="A343" s="31">
        <v>36695</v>
      </c>
      <c r="B343" s="20" t="s">
        <v>6</v>
      </c>
      <c r="C343" s="1" t="s">
        <v>16</v>
      </c>
      <c r="D343" s="19" t="s">
        <v>99</v>
      </c>
      <c r="E343" s="23">
        <v>3</v>
      </c>
      <c r="F343" s="19" t="s">
        <v>54</v>
      </c>
    </row>
    <row r="344" spans="1:6" x14ac:dyDescent="0.2">
      <c r="A344" s="31">
        <v>36695</v>
      </c>
      <c r="B344" s="20" t="s">
        <v>6</v>
      </c>
      <c r="C344" s="1" t="s">
        <v>16</v>
      </c>
      <c r="D344" s="19" t="s">
        <v>97</v>
      </c>
      <c r="E344" s="23">
        <v>3</v>
      </c>
      <c r="F344" s="19" t="s">
        <v>98</v>
      </c>
    </row>
    <row r="345" spans="1:6" x14ac:dyDescent="0.2">
      <c r="A345" s="31">
        <v>36695</v>
      </c>
      <c r="B345" s="20" t="s">
        <v>6</v>
      </c>
      <c r="C345" s="1" t="s">
        <v>16</v>
      </c>
      <c r="D345" s="19" t="s">
        <v>101</v>
      </c>
      <c r="E345" s="23">
        <v>3</v>
      </c>
      <c r="F345" s="19" t="s">
        <v>40</v>
      </c>
    </row>
    <row r="346" spans="1:6" x14ac:dyDescent="0.2">
      <c r="A346" s="31">
        <v>36695</v>
      </c>
      <c r="B346" s="20" t="s">
        <v>6</v>
      </c>
      <c r="C346" s="1" t="s">
        <v>16</v>
      </c>
      <c r="D346" s="20" t="s">
        <v>97</v>
      </c>
      <c r="E346" s="19">
        <v>4</v>
      </c>
      <c r="F346" s="20" t="s">
        <v>67</v>
      </c>
    </row>
    <row r="347" spans="1:6" x14ac:dyDescent="0.2">
      <c r="A347" s="31">
        <v>36926</v>
      </c>
      <c r="B347" s="20" t="s">
        <v>15</v>
      </c>
      <c r="C347" s="1" t="s">
        <v>13</v>
      </c>
      <c r="D347" s="19" t="s">
        <v>97</v>
      </c>
      <c r="E347" s="23">
        <v>3</v>
      </c>
      <c r="F347" s="1" t="s">
        <v>68</v>
      </c>
    </row>
    <row r="348" spans="1:6" x14ac:dyDescent="0.2">
      <c r="A348" s="31">
        <v>36926</v>
      </c>
      <c r="B348" s="20" t="s">
        <v>15</v>
      </c>
      <c r="C348" s="1" t="s">
        <v>13</v>
      </c>
      <c r="D348" s="10" t="s">
        <v>49</v>
      </c>
      <c r="E348" s="15">
        <v>3</v>
      </c>
      <c r="F348" s="10" t="s">
        <v>46</v>
      </c>
    </row>
    <row r="349" spans="1:6" x14ac:dyDescent="0.2">
      <c r="A349" s="31">
        <v>36926</v>
      </c>
      <c r="B349" s="20" t="s">
        <v>15</v>
      </c>
      <c r="C349" s="1" t="s">
        <v>13</v>
      </c>
      <c r="D349" s="19" t="s">
        <v>97</v>
      </c>
      <c r="E349" s="19">
        <v>4</v>
      </c>
      <c r="F349" s="1" t="s">
        <v>59</v>
      </c>
    </row>
    <row r="350" spans="1:6" x14ac:dyDescent="0.2">
      <c r="A350" s="31">
        <v>36926</v>
      </c>
      <c r="B350" s="20" t="s">
        <v>15</v>
      </c>
      <c r="C350" s="1" t="s">
        <v>13</v>
      </c>
      <c r="D350" s="19" t="s">
        <v>103</v>
      </c>
      <c r="E350" s="19">
        <v>4</v>
      </c>
      <c r="F350" s="1" t="s">
        <v>72</v>
      </c>
    </row>
    <row r="351" spans="1:6" x14ac:dyDescent="0.2">
      <c r="A351" s="31">
        <v>36905</v>
      </c>
      <c r="B351" s="1" t="s">
        <v>6</v>
      </c>
      <c r="C351" s="1" t="s">
        <v>13</v>
      </c>
      <c r="D351" s="19" t="s">
        <v>102</v>
      </c>
      <c r="E351" s="23">
        <v>1</v>
      </c>
      <c r="F351" s="11" t="s">
        <v>70</v>
      </c>
    </row>
    <row r="352" spans="1:6" x14ac:dyDescent="0.2">
      <c r="A352" s="31">
        <v>36905</v>
      </c>
      <c r="B352" s="1" t="s">
        <v>6</v>
      </c>
      <c r="C352" s="1" t="s">
        <v>13</v>
      </c>
      <c r="D352" s="19" t="s">
        <v>97</v>
      </c>
      <c r="E352" s="23">
        <v>1</v>
      </c>
      <c r="F352" s="10" t="s">
        <v>68</v>
      </c>
    </row>
    <row r="353" spans="1:10" x14ac:dyDescent="0.2">
      <c r="A353" s="31">
        <v>36905</v>
      </c>
      <c r="B353" s="1" t="s">
        <v>6</v>
      </c>
      <c r="C353" s="1" t="s">
        <v>13</v>
      </c>
      <c r="D353" s="19" t="s">
        <v>104</v>
      </c>
      <c r="E353" s="23">
        <v>1</v>
      </c>
      <c r="F353" s="10" t="s">
        <v>85</v>
      </c>
    </row>
    <row r="354" spans="1:10" x14ac:dyDescent="0.2">
      <c r="A354" s="31">
        <v>36905</v>
      </c>
      <c r="B354" s="1" t="s">
        <v>6</v>
      </c>
      <c r="C354" s="1" t="s">
        <v>13</v>
      </c>
      <c r="D354" s="19" t="s">
        <v>102</v>
      </c>
      <c r="E354" s="23">
        <v>2</v>
      </c>
      <c r="F354" s="11" t="s">
        <v>71</v>
      </c>
    </row>
    <row r="355" spans="1:10" x14ac:dyDescent="0.2">
      <c r="A355" s="31">
        <v>36905</v>
      </c>
      <c r="B355" s="1" t="s">
        <v>6</v>
      </c>
      <c r="C355" s="1" t="s">
        <v>13</v>
      </c>
      <c r="D355" s="19" t="s">
        <v>103</v>
      </c>
      <c r="E355" s="23">
        <v>2</v>
      </c>
      <c r="F355" s="10" t="s">
        <v>72</v>
      </c>
    </row>
    <row r="356" spans="1:10" x14ac:dyDescent="0.2">
      <c r="A356" s="31">
        <v>36905</v>
      </c>
      <c r="B356" s="1" t="s">
        <v>6</v>
      </c>
      <c r="C356" s="1" t="s">
        <v>13</v>
      </c>
      <c r="D356" s="19" t="s">
        <v>97</v>
      </c>
      <c r="E356" s="23">
        <v>2</v>
      </c>
      <c r="F356" s="1" t="s">
        <v>59</v>
      </c>
    </row>
    <row r="357" spans="1:10" x14ac:dyDescent="0.2">
      <c r="A357" s="31">
        <v>36905</v>
      </c>
      <c r="B357" s="1" t="s">
        <v>6</v>
      </c>
      <c r="C357" s="1" t="s">
        <v>13</v>
      </c>
      <c r="D357" s="21" t="s">
        <v>104</v>
      </c>
      <c r="E357" s="23">
        <v>2</v>
      </c>
      <c r="F357" s="19" t="s">
        <v>105</v>
      </c>
    </row>
    <row r="358" spans="1:10" x14ac:dyDescent="0.2">
      <c r="A358" s="31">
        <v>36905</v>
      </c>
      <c r="B358" s="1" t="s">
        <v>6</v>
      </c>
      <c r="C358" s="1" t="s">
        <v>13</v>
      </c>
      <c r="D358" s="19" t="s">
        <v>97</v>
      </c>
      <c r="E358" s="23">
        <v>3</v>
      </c>
      <c r="F358" s="11" t="s">
        <v>58</v>
      </c>
    </row>
    <row r="359" spans="1:10" x14ac:dyDescent="0.2">
      <c r="A359" s="31">
        <v>36905</v>
      </c>
      <c r="B359" s="1" t="s">
        <v>6</v>
      </c>
      <c r="C359" s="1" t="s">
        <v>13</v>
      </c>
      <c r="D359" s="20" t="s">
        <v>107</v>
      </c>
      <c r="E359" s="23">
        <v>3</v>
      </c>
      <c r="F359" s="20" t="s">
        <v>40</v>
      </c>
    </row>
    <row r="360" spans="1:10" x14ac:dyDescent="0.2">
      <c r="A360" s="31">
        <v>36905</v>
      </c>
      <c r="B360" s="1" t="s">
        <v>6</v>
      </c>
      <c r="C360" s="1" t="s">
        <v>13</v>
      </c>
      <c r="D360" s="19" t="s">
        <v>99</v>
      </c>
      <c r="E360" s="19">
        <v>4</v>
      </c>
      <c r="F360" s="10" t="s">
        <v>54</v>
      </c>
    </row>
    <row r="361" spans="1:10" x14ac:dyDescent="0.2">
      <c r="A361" s="31">
        <v>36905</v>
      </c>
      <c r="B361" s="1" t="s">
        <v>6</v>
      </c>
      <c r="C361" s="1" t="s">
        <v>13</v>
      </c>
      <c r="D361" s="19" t="s">
        <v>106</v>
      </c>
      <c r="E361" s="19">
        <v>4</v>
      </c>
      <c r="F361" s="20" t="s">
        <v>91</v>
      </c>
      <c r="G361" s="34"/>
      <c r="H361" s="35" t="s">
        <v>109</v>
      </c>
      <c r="I361" s="34"/>
      <c r="J361" s="34"/>
    </row>
    <row r="362" spans="1:10" x14ac:dyDescent="0.2">
      <c r="A362" s="31">
        <v>36899</v>
      </c>
      <c r="B362" s="20" t="s">
        <v>15</v>
      </c>
      <c r="C362" s="1" t="s">
        <v>108</v>
      </c>
      <c r="D362" s="19" t="s">
        <v>103</v>
      </c>
      <c r="E362" s="23">
        <v>1</v>
      </c>
      <c r="F362" s="1" t="s">
        <v>72</v>
      </c>
      <c r="G362" s="34"/>
      <c r="H362" s="35" t="s">
        <v>110</v>
      </c>
      <c r="I362" s="34"/>
      <c r="J362" s="34"/>
    </row>
    <row r="363" spans="1:10" x14ac:dyDescent="0.2">
      <c r="A363" s="39">
        <v>37018</v>
      </c>
      <c r="B363" s="1" t="s">
        <v>15</v>
      </c>
      <c r="C363" s="1" t="s">
        <v>48</v>
      </c>
      <c r="D363" s="19" t="s">
        <v>103</v>
      </c>
      <c r="E363" s="19">
        <v>1</v>
      </c>
      <c r="F363" s="1" t="s">
        <v>72</v>
      </c>
      <c r="G363" s="34"/>
      <c r="H363" s="36" t="s">
        <v>138</v>
      </c>
      <c r="I363" s="34"/>
      <c r="J363" s="34"/>
    </row>
    <row r="364" spans="1:10" x14ac:dyDescent="0.2">
      <c r="A364" s="39">
        <v>37017</v>
      </c>
      <c r="B364" s="1" t="s">
        <v>15</v>
      </c>
      <c r="C364" s="1" t="s">
        <v>48</v>
      </c>
      <c r="D364" s="19" t="s">
        <v>96</v>
      </c>
      <c r="E364" s="19">
        <v>1</v>
      </c>
      <c r="F364" s="11" t="s">
        <v>68</v>
      </c>
      <c r="G364" s="34"/>
      <c r="H364" s="36" t="s">
        <v>115</v>
      </c>
      <c r="I364" s="34"/>
      <c r="J364" s="34"/>
    </row>
    <row r="365" spans="1:10" x14ac:dyDescent="0.2">
      <c r="A365" s="39">
        <v>37017</v>
      </c>
      <c r="B365" s="1" t="s">
        <v>15</v>
      </c>
      <c r="C365" s="1" t="s">
        <v>48</v>
      </c>
      <c r="D365" s="19" t="s">
        <v>97</v>
      </c>
      <c r="E365" s="19">
        <v>2</v>
      </c>
      <c r="F365" s="10" t="s">
        <v>59</v>
      </c>
      <c r="G365" s="34"/>
      <c r="H365" s="36" t="s">
        <v>139</v>
      </c>
      <c r="I365" s="34"/>
      <c r="J365" s="34"/>
    </row>
    <row r="366" spans="1:10" x14ac:dyDescent="0.2">
      <c r="A366" s="39">
        <v>37017</v>
      </c>
      <c r="B366" s="1" t="s">
        <v>15</v>
      </c>
      <c r="C366" s="1" t="s">
        <v>48</v>
      </c>
      <c r="D366" s="19" t="s">
        <v>96</v>
      </c>
      <c r="E366" s="19">
        <v>2</v>
      </c>
      <c r="F366" s="10" t="s">
        <v>58</v>
      </c>
      <c r="G366" s="34"/>
      <c r="H366" s="36" t="s">
        <v>140</v>
      </c>
      <c r="I366" s="34"/>
      <c r="J366" s="34"/>
    </row>
    <row r="367" spans="1:10" x14ac:dyDescent="0.2">
      <c r="A367" s="39">
        <v>37017</v>
      </c>
      <c r="B367" s="1" t="s">
        <v>15</v>
      </c>
      <c r="C367" s="1" t="s">
        <v>48</v>
      </c>
      <c r="D367" s="1" t="s">
        <v>49</v>
      </c>
      <c r="E367" s="10">
        <v>2</v>
      </c>
      <c r="F367" s="1" t="s">
        <v>46</v>
      </c>
      <c r="G367" s="34"/>
      <c r="H367" s="36" t="s">
        <v>116</v>
      </c>
      <c r="I367" s="34"/>
      <c r="J367" s="34"/>
    </row>
    <row r="368" spans="1:10" x14ac:dyDescent="0.2">
      <c r="A368" s="39">
        <v>37017</v>
      </c>
      <c r="B368" s="1" t="s">
        <v>15</v>
      </c>
      <c r="C368" s="1" t="s">
        <v>48</v>
      </c>
      <c r="D368" s="19" t="s">
        <v>102</v>
      </c>
      <c r="E368" s="19">
        <v>2</v>
      </c>
      <c r="F368" s="1" t="s">
        <v>70</v>
      </c>
      <c r="G368" s="34"/>
      <c r="H368" s="36" t="s">
        <v>141</v>
      </c>
      <c r="I368" s="34"/>
      <c r="J368" s="34"/>
    </row>
    <row r="369" spans="1:10" x14ac:dyDescent="0.2">
      <c r="A369" s="39">
        <v>37017</v>
      </c>
      <c r="B369" s="1" t="s">
        <v>15</v>
      </c>
      <c r="C369" s="1" t="s">
        <v>48</v>
      </c>
      <c r="D369" s="19" t="s">
        <v>118</v>
      </c>
      <c r="E369" s="19">
        <v>1</v>
      </c>
      <c r="F369" s="19" t="s">
        <v>119</v>
      </c>
      <c r="G369" s="34"/>
      <c r="H369" s="36" t="s">
        <v>134</v>
      </c>
      <c r="I369" s="34"/>
      <c r="J369" s="34"/>
    </row>
    <row r="370" spans="1:10" x14ac:dyDescent="0.2">
      <c r="A370" s="39">
        <v>37031</v>
      </c>
      <c r="B370" s="1" t="s">
        <v>6</v>
      </c>
      <c r="C370" s="1" t="s">
        <v>48</v>
      </c>
      <c r="D370" s="19" t="s">
        <v>118</v>
      </c>
      <c r="E370" s="19">
        <v>1</v>
      </c>
      <c r="F370" s="19" t="s">
        <v>119</v>
      </c>
      <c r="G370" s="34"/>
      <c r="H370" s="36" t="s">
        <v>142</v>
      </c>
      <c r="I370" s="34"/>
      <c r="J370" s="34"/>
    </row>
    <row r="371" spans="1:10" x14ac:dyDescent="0.2">
      <c r="A371" s="39">
        <v>37031</v>
      </c>
      <c r="B371" s="1" t="s">
        <v>6</v>
      </c>
      <c r="C371" s="1" t="s">
        <v>48</v>
      </c>
      <c r="D371" s="1" t="s">
        <v>107</v>
      </c>
      <c r="E371" s="1">
        <v>1</v>
      </c>
      <c r="F371" s="1" t="s">
        <v>50</v>
      </c>
      <c r="G371" s="34"/>
      <c r="H371" s="36" t="s">
        <v>117</v>
      </c>
      <c r="I371" s="34"/>
      <c r="J371" s="34"/>
    </row>
    <row r="372" spans="1:10" x14ac:dyDescent="0.2">
      <c r="A372" s="39">
        <v>37031</v>
      </c>
      <c r="B372" s="1" t="s">
        <v>6</v>
      </c>
      <c r="C372" s="1" t="s">
        <v>48</v>
      </c>
      <c r="D372" s="1" t="s">
        <v>49</v>
      </c>
      <c r="E372" s="10">
        <v>1</v>
      </c>
      <c r="F372" s="1" t="s">
        <v>46</v>
      </c>
      <c r="G372" s="34"/>
      <c r="H372" s="36" t="s">
        <v>137</v>
      </c>
      <c r="I372" s="34"/>
      <c r="J372" s="34"/>
    </row>
    <row r="373" spans="1:10" x14ac:dyDescent="0.2">
      <c r="A373" s="39">
        <v>37031</v>
      </c>
      <c r="B373" s="1" t="s">
        <v>6</v>
      </c>
      <c r="C373" s="1" t="s">
        <v>48</v>
      </c>
      <c r="D373" s="19" t="s">
        <v>104</v>
      </c>
      <c r="E373" s="19">
        <v>2</v>
      </c>
      <c r="F373" s="19" t="s">
        <v>105</v>
      </c>
      <c r="G373" s="34"/>
      <c r="H373" s="36" t="s">
        <v>131</v>
      </c>
      <c r="I373" s="34"/>
      <c r="J373" s="38"/>
    </row>
    <row r="374" spans="1:10" x14ac:dyDescent="0.2">
      <c r="A374" s="39">
        <v>37031</v>
      </c>
      <c r="B374" s="1" t="s">
        <v>6</v>
      </c>
      <c r="C374" s="1" t="s">
        <v>48</v>
      </c>
      <c r="D374" s="19" t="s">
        <v>121</v>
      </c>
      <c r="E374" s="19">
        <v>2</v>
      </c>
      <c r="F374" s="19" t="s">
        <v>120</v>
      </c>
      <c r="G374" s="34"/>
      <c r="H374" s="36" t="s">
        <v>132</v>
      </c>
      <c r="I374" s="34"/>
      <c r="J374" s="38"/>
    </row>
    <row r="375" spans="1:10" x14ac:dyDescent="0.2">
      <c r="A375" s="39">
        <v>37031</v>
      </c>
      <c r="B375" s="1" t="s">
        <v>6</v>
      </c>
      <c r="C375" s="1" t="s">
        <v>48</v>
      </c>
      <c r="D375" s="19" t="s">
        <v>102</v>
      </c>
      <c r="E375" s="19">
        <v>1</v>
      </c>
      <c r="F375" s="1" t="s">
        <v>70</v>
      </c>
      <c r="G375" s="34"/>
      <c r="H375" s="36" t="s">
        <v>111</v>
      </c>
      <c r="I375" s="34"/>
      <c r="J375" s="38"/>
    </row>
    <row r="376" spans="1:10" x14ac:dyDescent="0.2">
      <c r="A376" s="39">
        <v>37031</v>
      </c>
      <c r="B376" s="1" t="s">
        <v>6</v>
      </c>
      <c r="C376" s="1" t="s">
        <v>48</v>
      </c>
      <c r="D376" s="19" t="s">
        <v>97</v>
      </c>
      <c r="E376" s="19">
        <v>2</v>
      </c>
      <c r="F376" s="11" t="s">
        <v>68</v>
      </c>
      <c r="G376" s="34"/>
      <c r="H376" s="36" t="s">
        <v>133</v>
      </c>
      <c r="I376" s="34"/>
      <c r="J376" s="34"/>
    </row>
    <row r="377" spans="1:10" x14ac:dyDescent="0.2">
      <c r="A377" s="39">
        <v>37031</v>
      </c>
      <c r="B377" s="1" t="s">
        <v>6</v>
      </c>
      <c r="C377" s="1" t="s">
        <v>48</v>
      </c>
      <c r="D377" s="19" t="s">
        <v>103</v>
      </c>
      <c r="E377" s="19">
        <v>1</v>
      </c>
      <c r="F377" s="1" t="s">
        <v>72</v>
      </c>
      <c r="G377" s="34"/>
      <c r="H377" s="36" t="s">
        <v>136</v>
      </c>
      <c r="I377" s="34"/>
      <c r="J377" s="34"/>
    </row>
    <row r="378" spans="1:10" x14ac:dyDescent="0.2">
      <c r="A378" s="39">
        <v>37031</v>
      </c>
      <c r="B378" s="1" t="s">
        <v>6</v>
      </c>
      <c r="C378" s="1" t="s">
        <v>48</v>
      </c>
      <c r="D378" s="19" t="s">
        <v>97</v>
      </c>
      <c r="E378" s="19">
        <v>1</v>
      </c>
      <c r="F378" s="10" t="s">
        <v>59</v>
      </c>
      <c r="G378" s="34"/>
      <c r="H378" s="36" t="s">
        <v>112</v>
      </c>
      <c r="I378" s="34"/>
      <c r="J378" s="34"/>
    </row>
    <row r="379" spans="1:10" x14ac:dyDescent="0.2">
      <c r="A379" s="39">
        <v>37031</v>
      </c>
      <c r="B379" s="1" t="s">
        <v>6</v>
      </c>
      <c r="C379" s="1" t="s">
        <v>48</v>
      </c>
      <c r="D379" s="19" t="s">
        <v>97</v>
      </c>
      <c r="E379" s="19">
        <v>2</v>
      </c>
      <c r="F379" s="10" t="s">
        <v>58</v>
      </c>
      <c r="G379" s="34"/>
      <c r="H379" s="36" t="s">
        <v>113</v>
      </c>
      <c r="I379" s="34"/>
      <c r="J379" s="34"/>
    </row>
    <row r="380" spans="1:10" x14ac:dyDescent="0.2">
      <c r="A380" s="39">
        <v>37066</v>
      </c>
      <c r="B380" s="1" t="s">
        <v>6</v>
      </c>
      <c r="C380" s="1" t="s">
        <v>16</v>
      </c>
      <c r="D380" s="19" t="s">
        <v>102</v>
      </c>
      <c r="E380" s="19">
        <v>1</v>
      </c>
      <c r="F380" s="1" t="s">
        <v>70</v>
      </c>
      <c r="G380" s="34"/>
      <c r="H380" s="36" t="s">
        <v>114</v>
      </c>
      <c r="I380" s="34"/>
      <c r="J380" s="34"/>
    </row>
    <row r="381" spans="1:10" x14ac:dyDescent="0.2">
      <c r="A381" s="39">
        <v>37066</v>
      </c>
      <c r="B381" s="1" t="s">
        <v>6</v>
      </c>
      <c r="C381" s="1" t="s">
        <v>16</v>
      </c>
      <c r="D381" s="19" t="s">
        <v>97</v>
      </c>
      <c r="E381" s="19">
        <v>2</v>
      </c>
      <c r="F381" s="11" t="s">
        <v>68</v>
      </c>
      <c r="G381" s="34"/>
      <c r="H381" s="36" t="s">
        <v>123</v>
      </c>
      <c r="I381" s="36"/>
      <c r="J381" s="34"/>
    </row>
    <row r="382" spans="1:10" x14ac:dyDescent="0.2">
      <c r="A382" s="39">
        <v>37066</v>
      </c>
      <c r="B382" s="1" t="s">
        <v>6</v>
      </c>
      <c r="C382" s="1" t="s">
        <v>16</v>
      </c>
      <c r="D382" s="19" t="s">
        <v>103</v>
      </c>
      <c r="E382" s="19">
        <v>1</v>
      </c>
      <c r="F382" s="1" t="s">
        <v>72</v>
      </c>
      <c r="G382" s="34"/>
      <c r="H382" s="36" t="s">
        <v>124</v>
      </c>
      <c r="I382" s="34"/>
      <c r="J382" s="34"/>
    </row>
    <row r="383" spans="1:10" x14ac:dyDescent="0.2">
      <c r="A383" s="39">
        <v>37066</v>
      </c>
      <c r="B383" s="1" t="s">
        <v>6</v>
      </c>
      <c r="C383" s="1" t="s">
        <v>16</v>
      </c>
      <c r="D383" s="19" t="s">
        <v>97</v>
      </c>
      <c r="E383" s="19">
        <v>1</v>
      </c>
      <c r="F383" s="10" t="s">
        <v>59</v>
      </c>
      <c r="G383" s="34"/>
      <c r="H383" s="36" t="s">
        <v>135</v>
      </c>
      <c r="I383" s="36"/>
      <c r="J383" s="34"/>
    </row>
    <row r="384" spans="1:10" x14ac:dyDescent="0.2">
      <c r="A384" s="39">
        <v>37066</v>
      </c>
      <c r="B384" s="1" t="s">
        <v>6</v>
      </c>
      <c r="C384" s="1" t="s">
        <v>16</v>
      </c>
      <c r="D384" s="19" t="s">
        <v>96</v>
      </c>
      <c r="E384" s="19">
        <v>3</v>
      </c>
      <c r="F384" s="10" t="s">
        <v>58</v>
      </c>
      <c r="G384" s="34"/>
      <c r="H384" s="36" t="s">
        <v>125</v>
      </c>
      <c r="I384" s="34"/>
      <c r="J384" s="34"/>
    </row>
    <row r="385" spans="1:10" x14ac:dyDescent="0.2">
      <c r="A385" s="39">
        <v>37066</v>
      </c>
      <c r="B385" s="1" t="s">
        <v>6</v>
      </c>
      <c r="C385" s="1" t="s">
        <v>16</v>
      </c>
      <c r="D385" s="19" t="s">
        <v>106</v>
      </c>
      <c r="E385" s="19">
        <v>2</v>
      </c>
      <c r="F385" s="20" t="s">
        <v>91</v>
      </c>
      <c r="G385" s="34"/>
      <c r="H385" s="36" t="s">
        <v>126</v>
      </c>
      <c r="I385" s="34"/>
      <c r="J385" s="34"/>
    </row>
    <row r="386" spans="1:10" x14ac:dyDescent="0.2">
      <c r="A386" s="39">
        <v>37066</v>
      </c>
      <c r="B386" s="1" t="s">
        <v>6</v>
      </c>
      <c r="C386" s="1" t="s">
        <v>16</v>
      </c>
      <c r="D386" s="19" t="s">
        <v>99</v>
      </c>
      <c r="E386" s="19">
        <v>2</v>
      </c>
      <c r="F386" s="10" t="s">
        <v>54</v>
      </c>
      <c r="I386" s="36" t="s">
        <v>122</v>
      </c>
    </row>
    <row r="387" spans="1:10" x14ac:dyDescent="0.2">
      <c r="A387" s="39">
        <v>37094</v>
      </c>
      <c r="B387" s="1" t="s">
        <v>15</v>
      </c>
      <c r="C387" s="1" t="s">
        <v>16</v>
      </c>
      <c r="D387" s="19" t="s">
        <v>96</v>
      </c>
      <c r="E387" s="19">
        <v>1</v>
      </c>
      <c r="F387" s="10" t="s">
        <v>58</v>
      </c>
    </row>
    <row r="388" spans="1:10" x14ac:dyDescent="0.2">
      <c r="A388" s="39">
        <v>37094</v>
      </c>
      <c r="B388" s="1" t="s">
        <v>15</v>
      </c>
      <c r="C388" s="1" t="s">
        <v>16</v>
      </c>
      <c r="D388" s="1" t="s">
        <v>107</v>
      </c>
      <c r="E388" s="1">
        <v>3</v>
      </c>
      <c r="F388" s="1" t="s">
        <v>50</v>
      </c>
    </row>
    <row r="389" spans="1:10" x14ac:dyDescent="0.2">
      <c r="A389" s="39">
        <v>37087</v>
      </c>
      <c r="B389" s="20" t="s">
        <v>11</v>
      </c>
      <c r="C389" s="1" t="s">
        <v>48</v>
      </c>
      <c r="D389" s="10" t="s">
        <v>49</v>
      </c>
      <c r="E389" s="10">
        <v>21</v>
      </c>
      <c r="F389" s="10" t="s">
        <v>46</v>
      </c>
      <c r="I389" s="14"/>
    </row>
    <row r="390" spans="1:10" x14ac:dyDescent="0.2">
      <c r="A390" s="39">
        <v>37087</v>
      </c>
      <c r="B390" s="20" t="s">
        <v>11</v>
      </c>
      <c r="C390" s="1" t="s">
        <v>48</v>
      </c>
      <c r="D390" s="19" t="s">
        <v>49</v>
      </c>
      <c r="E390" s="19">
        <v>30</v>
      </c>
      <c r="F390" s="10" t="s">
        <v>54</v>
      </c>
      <c r="I390" s="14"/>
    </row>
    <row r="391" spans="1:10" x14ac:dyDescent="0.2">
      <c r="A391" s="39">
        <v>37087</v>
      </c>
      <c r="B391" s="12" t="s">
        <v>127</v>
      </c>
      <c r="C391" s="12" t="s">
        <v>48</v>
      </c>
      <c r="D391" s="23" t="s">
        <v>118</v>
      </c>
      <c r="E391" s="23">
        <v>8</v>
      </c>
      <c r="F391" s="23" t="s">
        <v>119</v>
      </c>
      <c r="G391" s="14" t="s">
        <v>144</v>
      </c>
      <c r="H391" s="23"/>
    </row>
    <row r="392" spans="1:10" x14ac:dyDescent="0.2">
      <c r="A392" s="39">
        <v>37122</v>
      </c>
      <c r="B392" s="12" t="s">
        <v>128</v>
      </c>
      <c r="C392" s="12" t="s">
        <v>48</v>
      </c>
      <c r="D392" s="23" t="s">
        <v>118</v>
      </c>
      <c r="E392" s="23">
        <v>3</v>
      </c>
      <c r="F392" s="23" t="s">
        <v>119</v>
      </c>
      <c r="G392" s="14" t="s">
        <v>143</v>
      </c>
      <c r="H392" s="23"/>
    </row>
    <row r="393" spans="1:10" x14ac:dyDescent="0.2">
      <c r="A393" s="39">
        <v>37112</v>
      </c>
      <c r="B393" s="1" t="s">
        <v>6</v>
      </c>
      <c r="C393" s="1" t="s">
        <v>7</v>
      </c>
      <c r="D393" s="19" t="s">
        <v>121</v>
      </c>
      <c r="E393" s="19">
        <v>3</v>
      </c>
      <c r="F393" s="19" t="s">
        <v>120</v>
      </c>
    </row>
    <row r="394" spans="1:10" x14ac:dyDescent="0.2">
      <c r="A394" s="39">
        <v>37112</v>
      </c>
      <c r="B394" s="1" t="s">
        <v>6</v>
      </c>
      <c r="C394" s="1" t="s">
        <v>7</v>
      </c>
      <c r="D394" s="19" t="s">
        <v>97</v>
      </c>
      <c r="E394" s="19">
        <v>2</v>
      </c>
      <c r="F394" s="10" t="s">
        <v>59</v>
      </c>
    </row>
    <row r="395" spans="1:10" x14ac:dyDescent="0.2">
      <c r="A395" s="39">
        <v>37112</v>
      </c>
      <c r="B395" s="1" t="s">
        <v>6</v>
      </c>
      <c r="C395" s="1" t="s">
        <v>7</v>
      </c>
      <c r="D395" s="19" t="s">
        <v>96</v>
      </c>
      <c r="E395" s="19">
        <v>3</v>
      </c>
      <c r="F395" s="10" t="s">
        <v>58</v>
      </c>
    </row>
    <row r="396" spans="1:10" x14ac:dyDescent="0.2">
      <c r="A396" s="39">
        <v>37112</v>
      </c>
      <c r="B396" s="1" t="s">
        <v>6</v>
      </c>
      <c r="C396" s="1" t="s">
        <v>7</v>
      </c>
      <c r="D396" s="19" t="s">
        <v>97</v>
      </c>
      <c r="E396" s="19">
        <v>1</v>
      </c>
      <c r="F396" s="11" t="s">
        <v>68</v>
      </c>
    </row>
    <row r="397" spans="1:10" x14ac:dyDescent="0.2">
      <c r="A397" s="39">
        <v>37112</v>
      </c>
      <c r="B397" s="1" t="s">
        <v>6</v>
      </c>
      <c r="C397" s="1" t="s">
        <v>7</v>
      </c>
      <c r="D397" s="20" t="s">
        <v>107</v>
      </c>
      <c r="E397" s="23">
        <v>2</v>
      </c>
      <c r="F397" s="20" t="s">
        <v>40</v>
      </c>
    </row>
    <row r="398" spans="1:10" x14ac:dyDescent="0.2">
      <c r="A398" s="39">
        <v>37112</v>
      </c>
      <c r="B398" s="1" t="s">
        <v>6</v>
      </c>
      <c r="C398" s="1" t="s">
        <v>7</v>
      </c>
      <c r="D398" s="19" t="s">
        <v>102</v>
      </c>
      <c r="E398" s="19">
        <v>1</v>
      </c>
      <c r="F398" s="1" t="s">
        <v>70</v>
      </c>
    </row>
    <row r="399" spans="1:10" x14ac:dyDescent="0.2">
      <c r="A399" s="39">
        <v>37112</v>
      </c>
      <c r="B399" s="1" t="s">
        <v>6</v>
      </c>
      <c r="C399" s="1" t="s">
        <v>7</v>
      </c>
      <c r="D399" s="1" t="s">
        <v>49</v>
      </c>
      <c r="E399" s="10">
        <v>1</v>
      </c>
      <c r="F399" s="1" t="s">
        <v>46</v>
      </c>
    </row>
    <row r="400" spans="1:10" x14ac:dyDescent="0.2">
      <c r="A400" s="39">
        <v>37164</v>
      </c>
      <c r="B400" s="22" t="s">
        <v>11</v>
      </c>
      <c r="C400" s="12" t="s">
        <v>7</v>
      </c>
      <c r="D400" s="19" t="s">
        <v>97</v>
      </c>
      <c r="E400" s="19">
        <v>10</v>
      </c>
      <c r="F400" s="11" t="s">
        <v>68</v>
      </c>
    </row>
    <row r="401" spans="1:6" x14ac:dyDescent="0.2">
      <c r="A401" s="39">
        <v>37171</v>
      </c>
      <c r="B401" s="22" t="s">
        <v>11</v>
      </c>
      <c r="C401" s="12" t="s">
        <v>48</v>
      </c>
      <c r="D401" s="23" t="s">
        <v>130</v>
      </c>
      <c r="E401" s="11">
        <v>22</v>
      </c>
      <c r="F401" s="37" t="s">
        <v>129</v>
      </c>
    </row>
  </sheetData>
  <autoFilter ref="A1:F394" xr:uid="{00000000-0009-0000-0000-000015000000}"/>
  <phoneticPr fontId="0" type="noConversion"/>
  <pageMargins left="0.78740157480314965" right="0.78740157480314965" top="1.5748031496062993" bottom="0.98425196850393704" header="0.51181102362204722" footer="0.51181102362204722"/>
  <pageSetup paperSize="9" scale="88" orientation="portrait" horizontalDpi="300" verticalDpi="0" r:id="rId1"/>
  <headerFooter alignWithMargins="0">
    <oddHeader>&amp;CCOMPAGNIE D'ARC  DE ROYE
RESULTATS  1998
(aux différents championnats)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5"/>
  <sheetViews>
    <sheetView zoomScaleNormal="100" workbookViewId="0">
      <pane ySplit="1" topLeftCell="A8" activePane="bottomLeft" state="frozen"/>
      <selection pane="bottomLeft" activeCell="B20" sqref="B20:D20"/>
    </sheetView>
  </sheetViews>
  <sheetFormatPr baseColWidth="10" defaultRowHeight="12.75" x14ac:dyDescent="0.2"/>
  <cols>
    <col min="1" max="1" width="10.140625" bestFit="1" customWidth="1"/>
    <col min="2" max="2" width="30" customWidth="1"/>
    <col min="3" max="3" width="22.7109375" bestFit="1" customWidth="1"/>
    <col min="4" max="4" width="16.5703125" customWidth="1"/>
    <col min="5" max="5" width="11" customWidth="1"/>
    <col min="6" max="6" width="43.42578125" bestFit="1" customWidth="1"/>
    <col min="7" max="7" width="9.85546875" customWidth="1"/>
    <col min="8" max="8" width="12.85546875" style="11" customWidth="1"/>
    <col min="9" max="9" width="43.42578125" style="11" bestFit="1" customWidth="1"/>
    <col min="10" max="10" width="17.28515625" bestFit="1" customWidth="1"/>
    <col min="11" max="11" width="22.7109375" bestFit="1" customWidth="1"/>
    <col min="12" max="12" width="12.42578125" bestFit="1" customWidth="1"/>
    <col min="13" max="13" width="7.140625" bestFit="1" customWidth="1"/>
  </cols>
  <sheetData>
    <row r="1" spans="1:10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  <c r="G1" s="103" t="s">
        <v>454</v>
      </c>
      <c r="H1" s="95" t="s">
        <v>448</v>
      </c>
      <c r="I1" s="99" t="s">
        <v>449</v>
      </c>
    </row>
    <row r="2" spans="1:10" x14ac:dyDescent="0.2">
      <c r="A2" s="60">
        <v>43114</v>
      </c>
      <c r="B2" s="21" t="s">
        <v>6</v>
      </c>
      <c r="C2" s="21" t="s">
        <v>13</v>
      </c>
      <c r="D2" s="11" t="s">
        <v>493</v>
      </c>
      <c r="E2" s="98">
        <v>1</v>
      </c>
      <c r="F2" s="11" t="s">
        <v>383</v>
      </c>
      <c r="G2" s="11"/>
      <c r="H2" s="104">
        <v>7</v>
      </c>
      <c r="I2" s="104" t="s">
        <v>522</v>
      </c>
    </row>
    <row r="3" spans="1:10" x14ac:dyDescent="0.2">
      <c r="A3" s="60">
        <v>43247</v>
      </c>
      <c r="B3" s="11" t="s">
        <v>6</v>
      </c>
      <c r="C3" s="21" t="s">
        <v>51</v>
      </c>
      <c r="D3" s="11" t="s">
        <v>493</v>
      </c>
      <c r="E3" s="13">
        <v>1</v>
      </c>
      <c r="F3" s="11" t="s">
        <v>383</v>
      </c>
      <c r="G3" s="11"/>
      <c r="H3" s="104">
        <v>7</v>
      </c>
      <c r="I3" s="104" t="s">
        <v>522</v>
      </c>
    </row>
    <row r="4" spans="1:10" x14ac:dyDescent="0.2">
      <c r="A4" s="60">
        <v>43345</v>
      </c>
      <c r="B4" s="21" t="s">
        <v>6</v>
      </c>
      <c r="C4" s="19" t="s">
        <v>7</v>
      </c>
      <c r="D4" s="11" t="s">
        <v>493</v>
      </c>
      <c r="E4" s="13">
        <v>1</v>
      </c>
      <c r="F4" s="11" t="s">
        <v>383</v>
      </c>
      <c r="G4" s="11"/>
      <c r="H4" s="104">
        <v>0</v>
      </c>
      <c r="I4" s="104" t="s">
        <v>522</v>
      </c>
    </row>
    <row r="5" spans="1:10" x14ac:dyDescent="0.2">
      <c r="A5" s="60">
        <v>43149</v>
      </c>
      <c r="B5" s="11" t="s">
        <v>468</v>
      </c>
      <c r="C5" s="21" t="s">
        <v>13</v>
      </c>
      <c r="D5" s="11" t="s">
        <v>493</v>
      </c>
      <c r="E5" s="98">
        <v>15</v>
      </c>
      <c r="F5" s="11" t="s">
        <v>383</v>
      </c>
      <c r="G5" s="11"/>
      <c r="H5" s="104">
        <v>8</v>
      </c>
      <c r="I5" s="104" t="s">
        <v>522</v>
      </c>
    </row>
    <row r="6" spans="1:10" x14ac:dyDescent="0.2">
      <c r="A6" s="60">
        <v>43281</v>
      </c>
      <c r="B6" s="11" t="s">
        <v>468</v>
      </c>
      <c r="C6" s="21" t="s">
        <v>51</v>
      </c>
      <c r="D6" s="11" t="s">
        <v>497</v>
      </c>
      <c r="E6" s="13">
        <v>5</v>
      </c>
      <c r="F6" s="11" t="s">
        <v>383</v>
      </c>
      <c r="G6" s="11"/>
      <c r="H6" s="104">
        <v>8</v>
      </c>
      <c r="I6" s="104" t="s">
        <v>522</v>
      </c>
    </row>
    <row r="7" spans="1:10" x14ac:dyDescent="0.2">
      <c r="A7" s="60">
        <v>43282</v>
      </c>
      <c r="B7" s="98" t="s">
        <v>468</v>
      </c>
      <c r="C7" s="109" t="s">
        <v>16</v>
      </c>
      <c r="D7" s="11" t="s">
        <v>493</v>
      </c>
      <c r="E7" s="13">
        <v>2</v>
      </c>
      <c r="F7" s="11" t="s">
        <v>383</v>
      </c>
      <c r="G7" s="11"/>
      <c r="H7" s="104">
        <v>8</v>
      </c>
      <c r="I7" s="104" t="s">
        <v>522</v>
      </c>
    </row>
    <row r="8" spans="1:10" x14ac:dyDescent="0.2">
      <c r="A8" s="60">
        <v>43282</v>
      </c>
      <c r="B8" s="11" t="s">
        <v>468</v>
      </c>
      <c r="C8" s="19" t="s">
        <v>16</v>
      </c>
      <c r="D8" s="11" t="s">
        <v>493</v>
      </c>
      <c r="E8" s="13">
        <v>2</v>
      </c>
      <c r="F8" s="11" t="s">
        <v>383</v>
      </c>
      <c r="G8" s="11"/>
      <c r="H8" s="104">
        <v>8</v>
      </c>
      <c r="I8" s="104" t="s">
        <v>522</v>
      </c>
    </row>
    <row r="9" spans="1:10" x14ac:dyDescent="0.2">
      <c r="A9" s="60">
        <v>43380</v>
      </c>
      <c r="B9" s="85" t="s">
        <v>11</v>
      </c>
      <c r="C9" s="19" t="s">
        <v>7</v>
      </c>
      <c r="D9" s="11" t="s">
        <v>493</v>
      </c>
      <c r="E9" s="13">
        <v>15</v>
      </c>
      <c r="F9" s="11" t="s">
        <v>383</v>
      </c>
      <c r="G9" s="11"/>
      <c r="H9" s="104">
        <v>16</v>
      </c>
      <c r="I9" s="11" t="s">
        <v>464</v>
      </c>
      <c r="J9" s="132">
        <f>+H9</f>
        <v>16</v>
      </c>
    </row>
    <row r="10" spans="1:10" x14ac:dyDescent="0.2">
      <c r="A10" s="60">
        <v>43114</v>
      </c>
      <c r="B10" s="21" t="s">
        <v>6</v>
      </c>
      <c r="C10" s="21" t="s">
        <v>13</v>
      </c>
      <c r="D10" s="11" t="s">
        <v>498</v>
      </c>
      <c r="E10" s="98">
        <v>4</v>
      </c>
      <c r="F10" s="11" t="s">
        <v>445</v>
      </c>
      <c r="G10" s="11"/>
      <c r="H10" s="104">
        <v>7</v>
      </c>
      <c r="I10" s="104" t="s">
        <v>522</v>
      </c>
    </row>
    <row r="11" spans="1:10" x14ac:dyDescent="0.2">
      <c r="A11" s="60">
        <v>43303</v>
      </c>
      <c r="B11" s="21" t="s">
        <v>6</v>
      </c>
      <c r="C11" s="19" t="s">
        <v>211</v>
      </c>
      <c r="D11" s="11" t="s">
        <v>497</v>
      </c>
      <c r="E11" s="13">
        <v>2</v>
      </c>
      <c r="F11" s="90" t="s">
        <v>221</v>
      </c>
      <c r="G11" s="11"/>
      <c r="H11" s="104">
        <v>8</v>
      </c>
      <c r="I11" s="104" t="s">
        <v>522</v>
      </c>
    </row>
    <row r="12" spans="1:10" x14ac:dyDescent="0.2">
      <c r="A12" s="60">
        <v>43345</v>
      </c>
      <c r="B12" s="21" t="s">
        <v>6</v>
      </c>
      <c r="C12" s="19" t="s">
        <v>7</v>
      </c>
      <c r="D12" s="11" t="s">
        <v>497</v>
      </c>
      <c r="E12" s="98">
        <v>3</v>
      </c>
      <c r="F12" s="11" t="s">
        <v>221</v>
      </c>
      <c r="G12" s="11"/>
      <c r="H12" s="104">
        <v>0</v>
      </c>
      <c r="I12" s="104" t="s">
        <v>522</v>
      </c>
    </row>
    <row r="13" spans="1:10" x14ac:dyDescent="0.2">
      <c r="A13" s="60">
        <v>43184</v>
      </c>
      <c r="B13" s="11" t="s">
        <v>468</v>
      </c>
      <c r="C13" s="19" t="s">
        <v>48</v>
      </c>
      <c r="D13" s="11" t="s">
        <v>497</v>
      </c>
      <c r="E13" s="13">
        <v>2</v>
      </c>
      <c r="F13" s="11" t="s">
        <v>221</v>
      </c>
      <c r="G13" s="11"/>
      <c r="H13" s="104">
        <v>10</v>
      </c>
      <c r="I13" s="104" t="s">
        <v>522</v>
      </c>
    </row>
    <row r="14" spans="1:10" x14ac:dyDescent="0.2">
      <c r="A14" s="60">
        <v>43380</v>
      </c>
      <c r="B14" s="85" t="s">
        <v>11</v>
      </c>
      <c r="C14" s="19" t="s">
        <v>7</v>
      </c>
      <c r="D14" s="11" t="s">
        <v>497</v>
      </c>
      <c r="E14" s="13">
        <v>24</v>
      </c>
      <c r="F14" s="11" t="s">
        <v>221</v>
      </c>
      <c r="G14" s="11"/>
      <c r="H14" s="104">
        <v>16</v>
      </c>
      <c r="I14" s="11" t="s">
        <v>464</v>
      </c>
      <c r="J14" s="132">
        <f>+H14</f>
        <v>16</v>
      </c>
    </row>
    <row r="15" spans="1:10" x14ac:dyDescent="0.2">
      <c r="A15" s="60">
        <v>43260</v>
      </c>
      <c r="B15" s="11" t="s">
        <v>468</v>
      </c>
      <c r="C15" s="19" t="s">
        <v>502</v>
      </c>
      <c r="D15" s="11" t="s">
        <v>503</v>
      </c>
      <c r="E15" s="13">
        <v>4</v>
      </c>
      <c r="F15" s="11" t="s">
        <v>504</v>
      </c>
      <c r="G15" s="11"/>
      <c r="H15" s="104">
        <v>150</v>
      </c>
      <c r="I15" s="11" t="s">
        <v>464</v>
      </c>
      <c r="J15" s="132">
        <f>+H15</f>
        <v>150</v>
      </c>
    </row>
    <row r="16" spans="1:10" x14ac:dyDescent="0.2">
      <c r="A16" s="60">
        <v>43114</v>
      </c>
      <c r="B16" s="21" t="s">
        <v>6</v>
      </c>
      <c r="C16" s="21" t="s">
        <v>13</v>
      </c>
      <c r="D16" s="11" t="s">
        <v>495</v>
      </c>
      <c r="E16" s="98">
        <v>4</v>
      </c>
      <c r="F16" s="11" t="s">
        <v>422</v>
      </c>
      <c r="G16" s="11"/>
      <c r="H16" s="104">
        <v>7</v>
      </c>
      <c r="I16" s="104" t="s">
        <v>522</v>
      </c>
    </row>
    <row r="17" spans="1:10" x14ac:dyDescent="0.2">
      <c r="A17" s="60">
        <v>43345</v>
      </c>
      <c r="B17" s="21" t="s">
        <v>6</v>
      </c>
      <c r="C17" s="19" t="s">
        <v>7</v>
      </c>
      <c r="D17" s="11" t="s">
        <v>495</v>
      </c>
      <c r="E17" s="13">
        <v>2</v>
      </c>
      <c r="F17" s="11" t="s">
        <v>422</v>
      </c>
      <c r="G17" s="11"/>
      <c r="H17" s="104">
        <v>0</v>
      </c>
      <c r="I17" s="104" t="s">
        <v>522</v>
      </c>
    </row>
    <row r="18" spans="1:10" x14ac:dyDescent="0.2">
      <c r="A18" s="60">
        <v>43380</v>
      </c>
      <c r="B18" s="85" t="s">
        <v>11</v>
      </c>
      <c r="C18" s="19" t="s">
        <v>7</v>
      </c>
      <c r="D18" s="11" t="s">
        <v>495</v>
      </c>
      <c r="E18" s="13">
        <v>49</v>
      </c>
      <c r="F18" s="11" t="s">
        <v>422</v>
      </c>
      <c r="G18" s="11"/>
      <c r="H18" s="104">
        <v>16</v>
      </c>
      <c r="I18" s="11" t="s">
        <v>464</v>
      </c>
      <c r="J18" s="132">
        <f>+H18</f>
        <v>16</v>
      </c>
    </row>
    <row r="19" spans="1:10" x14ac:dyDescent="0.2">
      <c r="A19" s="60">
        <v>43177</v>
      </c>
      <c r="B19" s="21" t="s">
        <v>6</v>
      </c>
      <c r="C19" s="21" t="s">
        <v>500</v>
      </c>
      <c r="D19" s="11" t="s">
        <v>130</v>
      </c>
      <c r="E19" s="98">
        <v>2</v>
      </c>
      <c r="F19" s="11" t="s">
        <v>501</v>
      </c>
      <c r="G19" s="11"/>
      <c r="H19" s="104">
        <v>0</v>
      </c>
      <c r="I19" s="104" t="s">
        <v>522</v>
      </c>
    </row>
    <row r="20" spans="1:10" x14ac:dyDescent="0.2">
      <c r="A20" s="60">
        <v>43358</v>
      </c>
      <c r="B20" s="11" t="s">
        <v>6</v>
      </c>
      <c r="C20" s="21" t="s">
        <v>457</v>
      </c>
      <c r="D20" s="11" t="s">
        <v>336</v>
      </c>
      <c r="E20" s="13">
        <v>1</v>
      </c>
      <c r="F20" s="11" t="s">
        <v>505</v>
      </c>
      <c r="G20" s="11"/>
      <c r="H20" s="104">
        <v>0</v>
      </c>
      <c r="I20" s="104" t="s">
        <v>522</v>
      </c>
    </row>
    <row r="21" spans="1:10" x14ac:dyDescent="0.2">
      <c r="A21" s="60">
        <v>43380</v>
      </c>
      <c r="B21" s="85" t="s">
        <v>11</v>
      </c>
      <c r="C21" s="19" t="s">
        <v>7</v>
      </c>
      <c r="D21" s="11" t="s">
        <v>497</v>
      </c>
      <c r="E21" s="13">
        <v>21</v>
      </c>
      <c r="F21" s="11" t="s">
        <v>506</v>
      </c>
      <c r="G21" s="11"/>
      <c r="H21" s="104">
        <v>16</v>
      </c>
      <c r="I21" s="11" t="s">
        <v>464</v>
      </c>
      <c r="J21" s="132">
        <f>+H21</f>
        <v>16</v>
      </c>
    </row>
    <row r="22" spans="1:10" x14ac:dyDescent="0.2">
      <c r="A22" s="60">
        <v>43114</v>
      </c>
      <c r="B22" s="21" t="s">
        <v>6</v>
      </c>
      <c r="C22" s="21" t="s">
        <v>13</v>
      </c>
      <c r="D22" s="11" t="s">
        <v>497</v>
      </c>
      <c r="E22" s="13">
        <v>1</v>
      </c>
      <c r="F22" s="11" t="s">
        <v>439</v>
      </c>
      <c r="G22" s="11"/>
      <c r="H22" s="104">
        <v>7</v>
      </c>
      <c r="I22" s="104" t="s">
        <v>522</v>
      </c>
    </row>
    <row r="23" spans="1:10" x14ac:dyDescent="0.2">
      <c r="A23" s="60">
        <v>43345</v>
      </c>
      <c r="B23" s="21" t="s">
        <v>6</v>
      </c>
      <c r="C23" s="19" t="s">
        <v>7</v>
      </c>
      <c r="D23" s="11" t="s">
        <v>497</v>
      </c>
      <c r="E23" s="13">
        <v>2</v>
      </c>
      <c r="F23" s="11" t="s">
        <v>439</v>
      </c>
      <c r="G23" s="11"/>
      <c r="H23" s="104">
        <v>0</v>
      </c>
      <c r="I23" s="104" t="s">
        <v>522</v>
      </c>
    </row>
    <row r="24" spans="1:10" x14ac:dyDescent="0.2">
      <c r="A24" s="60">
        <v>43149</v>
      </c>
      <c r="B24" s="11" t="s">
        <v>468</v>
      </c>
      <c r="C24" s="21" t="s">
        <v>13</v>
      </c>
      <c r="D24" s="11" t="s">
        <v>497</v>
      </c>
      <c r="E24" s="98">
        <v>4</v>
      </c>
      <c r="F24" s="11" t="s">
        <v>439</v>
      </c>
      <c r="G24" s="11"/>
      <c r="H24" s="104">
        <v>8</v>
      </c>
      <c r="I24" s="104" t="s">
        <v>522</v>
      </c>
    </row>
    <row r="25" spans="1:10" x14ac:dyDescent="0.2">
      <c r="A25" s="60">
        <v>43114</v>
      </c>
      <c r="B25" s="21" t="s">
        <v>6</v>
      </c>
      <c r="C25" s="21" t="s">
        <v>13</v>
      </c>
      <c r="D25" s="11" t="s">
        <v>493</v>
      </c>
      <c r="E25" s="98">
        <v>3</v>
      </c>
      <c r="F25" s="11" t="s">
        <v>484</v>
      </c>
      <c r="G25" s="11"/>
      <c r="H25" s="104">
        <v>7</v>
      </c>
      <c r="I25" s="104" t="s">
        <v>522</v>
      </c>
    </row>
    <row r="26" spans="1:10" x14ac:dyDescent="0.2">
      <c r="A26" s="60">
        <v>43345</v>
      </c>
      <c r="B26" s="21" t="s">
        <v>6</v>
      </c>
      <c r="C26" s="19" t="s">
        <v>7</v>
      </c>
      <c r="D26" s="11" t="s">
        <v>497</v>
      </c>
      <c r="E26" s="13">
        <v>5</v>
      </c>
      <c r="F26" s="11" t="s">
        <v>484</v>
      </c>
      <c r="G26" s="11"/>
      <c r="H26" s="104">
        <v>0</v>
      </c>
      <c r="I26" s="104" t="s">
        <v>522</v>
      </c>
    </row>
    <row r="27" spans="1:10" x14ac:dyDescent="0.2">
      <c r="A27" s="60">
        <v>43149</v>
      </c>
      <c r="B27" s="11" t="s">
        <v>468</v>
      </c>
      <c r="C27" s="21" t="s">
        <v>13</v>
      </c>
      <c r="D27" s="11" t="s">
        <v>493</v>
      </c>
      <c r="E27" s="98">
        <v>12</v>
      </c>
      <c r="F27" s="11" t="s">
        <v>484</v>
      </c>
      <c r="G27" s="11"/>
      <c r="H27" s="104">
        <v>8</v>
      </c>
      <c r="I27" s="104" t="s">
        <v>522</v>
      </c>
    </row>
    <row r="28" spans="1:10" x14ac:dyDescent="0.2">
      <c r="A28" s="60">
        <v>43114</v>
      </c>
      <c r="B28" s="21" t="s">
        <v>6</v>
      </c>
      <c r="C28" s="21" t="s">
        <v>13</v>
      </c>
      <c r="D28" s="11" t="s">
        <v>492</v>
      </c>
      <c r="E28" s="13">
        <v>1</v>
      </c>
      <c r="F28" s="11" t="s">
        <v>368</v>
      </c>
      <c r="G28" s="11"/>
      <c r="H28" s="104">
        <v>4</v>
      </c>
      <c r="I28" s="104" t="s">
        <v>522</v>
      </c>
    </row>
    <row r="29" spans="1:10" x14ac:dyDescent="0.2">
      <c r="A29" s="60">
        <v>43345</v>
      </c>
      <c r="B29" s="21" t="s">
        <v>6</v>
      </c>
      <c r="C29" s="19" t="s">
        <v>7</v>
      </c>
      <c r="D29" s="11" t="s">
        <v>492</v>
      </c>
      <c r="E29" s="13">
        <v>1</v>
      </c>
      <c r="F29" s="11" t="s">
        <v>368</v>
      </c>
      <c r="G29" s="11"/>
      <c r="H29" s="104">
        <v>0</v>
      </c>
      <c r="I29" s="104" t="s">
        <v>522</v>
      </c>
    </row>
    <row r="30" spans="1:10" x14ac:dyDescent="0.2">
      <c r="A30" s="60">
        <v>43149</v>
      </c>
      <c r="B30" s="11" t="s">
        <v>468</v>
      </c>
      <c r="C30" s="21" t="s">
        <v>13</v>
      </c>
      <c r="D30" s="11" t="s">
        <v>492</v>
      </c>
      <c r="E30" s="98">
        <v>3</v>
      </c>
      <c r="F30" s="11" t="s">
        <v>368</v>
      </c>
      <c r="G30" s="11"/>
      <c r="H30" s="104">
        <v>4</v>
      </c>
      <c r="I30" s="104" t="s">
        <v>522</v>
      </c>
    </row>
    <row r="31" spans="1:10" x14ac:dyDescent="0.2">
      <c r="A31" s="60">
        <v>43345</v>
      </c>
      <c r="B31" s="98" t="s">
        <v>468</v>
      </c>
      <c r="C31" s="19" t="s">
        <v>7</v>
      </c>
      <c r="D31" s="11" t="s">
        <v>492</v>
      </c>
      <c r="E31" s="98">
        <v>3</v>
      </c>
      <c r="F31" s="11" t="s">
        <v>368</v>
      </c>
      <c r="G31" s="11"/>
      <c r="H31" s="104">
        <v>0</v>
      </c>
      <c r="I31" s="104" t="s">
        <v>522</v>
      </c>
    </row>
    <row r="32" spans="1:10" x14ac:dyDescent="0.2">
      <c r="A32" s="60">
        <v>43114</v>
      </c>
      <c r="B32" s="21" t="s">
        <v>6</v>
      </c>
      <c r="C32" s="21" t="s">
        <v>13</v>
      </c>
      <c r="D32" s="11" t="s">
        <v>493</v>
      </c>
      <c r="E32" s="98">
        <v>5</v>
      </c>
      <c r="F32" s="11" t="s">
        <v>269</v>
      </c>
      <c r="G32" s="11"/>
      <c r="H32" s="104">
        <v>7</v>
      </c>
      <c r="I32" s="104" t="s">
        <v>522</v>
      </c>
    </row>
    <row r="33" spans="1:10" x14ac:dyDescent="0.2">
      <c r="A33" s="60">
        <v>43345</v>
      </c>
      <c r="B33" s="21" t="s">
        <v>6</v>
      </c>
      <c r="C33" s="19" t="s">
        <v>7</v>
      </c>
      <c r="D33" s="11" t="s">
        <v>493</v>
      </c>
      <c r="E33" s="13">
        <v>3</v>
      </c>
      <c r="F33" s="11" t="s">
        <v>269</v>
      </c>
      <c r="G33" s="11"/>
      <c r="H33" s="104">
        <v>0</v>
      </c>
      <c r="I33" s="104" t="s">
        <v>522</v>
      </c>
    </row>
    <row r="34" spans="1:10" x14ac:dyDescent="0.2">
      <c r="A34" s="60">
        <v>43149</v>
      </c>
      <c r="B34" s="11" t="s">
        <v>468</v>
      </c>
      <c r="C34" s="21" t="s">
        <v>13</v>
      </c>
      <c r="D34" s="11" t="s">
        <v>493</v>
      </c>
      <c r="E34" s="98">
        <v>7</v>
      </c>
      <c r="F34" s="11" t="s">
        <v>269</v>
      </c>
      <c r="G34" s="11"/>
      <c r="H34" s="104">
        <v>8</v>
      </c>
      <c r="I34" s="104" t="s">
        <v>522</v>
      </c>
    </row>
    <row r="35" spans="1:10" x14ac:dyDescent="0.2">
      <c r="A35" s="60">
        <v>43184</v>
      </c>
      <c r="B35" s="11" t="s">
        <v>468</v>
      </c>
      <c r="C35" s="19" t="s">
        <v>48</v>
      </c>
      <c r="D35" s="11" t="s">
        <v>493</v>
      </c>
      <c r="E35" s="98">
        <v>8</v>
      </c>
      <c r="F35" s="11" t="s">
        <v>269</v>
      </c>
      <c r="G35" s="11"/>
      <c r="H35" s="104">
        <v>10</v>
      </c>
      <c r="I35" s="104" t="s">
        <v>522</v>
      </c>
    </row>
    <row r="36" spans="1:10" x14ac:dyDescent="0.2">
      <c r="A36" s="60">
        <v>43380</v>
      </c>
      <c r="B36" s="85" t="s">
        <v>11</v>
      </c>
      <c r="C36" s="19" t="s">
        <v>7</v>
      </c>
      <c r="D36" s="11" t="s">
        <v>493</v>
      </c>
      <c r="E36" s="13">
        <v>45</v>
      </c>
      <c r="F36" s="11" t="s">
        <v>269</v>
      </c>
      <c r="G36" s="11"/>
      <c r="H36" s="104">
        <v>16</v>
      </c>
      <c r="I36" s="11" t="s">
        <v>464</v>
      </c>
      <c r="J36" s="132">
        <f>+H36</f>
        <v>16</v>
      </c>
    </row>
    <row r="37" spans="1:10" x14ac:dyDescent="0.2">
      <c r="A37" s="60">
        <v>43114</v>
      </c>
      <c r="B37" s="21" t="s">
        <v>6</v>
      </c>
      <c r="C37" s="21" t="s">
        <v>13</v>
      </c>
      <c r="D37" s="11" t="s">
        <v>493</v>
      </c>
      <c r="E37" s="98">
        <v>9</v>
      </c>
      <c r="F37" s="11" t="s">
        <v>208</v>
      </c>
      <c r="G37" s="11"/>
      <c r="H37" s="104">
        <v>7</v>
      </c>
      <c r="I37" s="104" t="s">
        <v>522</v>
      </c>
    </row>
    <row r="38" spans="1:10" x14ac:dyDescent="0.2">
      <c r="A38" s="60">
        <v>43303</v>
      </c>
      <c r="B38" s="11" t="s">
        <v>6</v>
      </c>
      <c r="C38" s="21" t="s">
        <v>211</v>
      </c>
      <c r="D38" s="11" t="s">
        <v>496</v>
      </c>
      <c r="E38" s="98">
        <v>1</v>
      </c>
      <c r="F38" s="11" t="s">
        <v>208</v>
      </c>
      <c r="G38" s="11"/>
      <c r="H38" s="104">
        <v>8</v>
      </c>
      <c r="I38" s="104" t="s">
        <v>522</v>
      </c>
    </row>
    <row r="39" spans="1:10" x14ac:dyDescent="0.2">
      <c r="A39" s="60">
        <v>43345</v>
      </c>
      <c r="B39" s="21" t="s">
        <v>6</v>
      </c>
      <c r="C39" s="19" t="s">
        <v>7</v>
      </c>
      <c r="D39" s="11" t="s">
        <v>493</v>
      </c>
      <c r="E39" s="98">
        <v>8</v>
      </c>
      <c r="F39" s="11" t="s">
        <v>208</v>
      </c>
      <c r="G39" s="11"/>
      <c r="H39" s="104">
        <v>0</v>
      </c>
      <c r="I39" s="104" t="s">
        <v>522</v>
      </c>
    </row>
    <row r="40" spans="1:10" x14ac:dyDescent="0.2">
      <c r="A40" s="60">
        <v>43184</v>
      </c>
      <c r="B40" s="11" t="s">
        <v>468</v>
      </c>
      <c r="C40" s="19" t="s">
        <v>48</v>
      </c>
      <c r="D40" s="11" t="s">
        <v>493</v>
      </c>
      <c r="E40" s="98">
        <v>6</v>
      </c>
      <c r="F40" s="11" t="s">
        <v>208</v>
      </c>
      <c r="G40" s="11"/>
      <c r="H40" s="104">
        <v>10</v>
      </c>
      <c r="I40" s="104" t="s">
        <v>522</v>
      </c>
    </row>
    <row r="41" spans="1:10" x14ac:dyDescent="0.2">
      <c r="A41" s="60">
        <v>43114</v>
      </c>
      <c r="B41" s="21" t="s">
        <v>6</v>
      </c>
      <c r="C41" s="21" t="s">
        <v>13</v>
      </c>
      <c r="D41" s="11" t="s">
        <v>262</v>
      </c>
      <c r="E41" s="13">
        <v>3</v>
      </c>
      <c r="F41" s="11" t="s">
        <v>489</v>
      </c>
      <c r="G41" s="11"/>
      <c r="H41" s="104">
        <v>4</v>
      </c>
      <c r="I41" s="137" t="s">
        <v>523</v>
      </c>
    </row>
    <row r="42" spans="1:10" x14ac:dyDescent="0.2">
      <c r="A42" s="60">
        <v>43114</v>
      </c>
      <c r="B42" s="21" t="s">
        <v>6</v>
      </c>
      <c r="C42" s="21" t="s">
        <v>13</v>
      </c>
      <c r="D42" s="11" t="s">
        <v>261</v>
      </c>
      <c r="E42" s="98">
        <v>2</v>
      </c>
      <c r="F42" s="11" t="s">
        <v>490</v>
      </c>
      <c r="G42" s="11"/>
      <c r="H42" s="104">
        <v>4</v>
      </c>
      <c r="I42" s="104" t="s">
        <v>522</v>
      </c>
    </row>
    <row r="43" spans="1:10" x14ac:dyDescent="0.2">
      <c r="A43" s="60">
        <v>43114</v>
      </c>
      <c r="B43" s="21" t="s">
        <v>6</v>
      </c>
      <c r="C43" s="21" t="s">
        <v>13</v>
      </c>
      <c r="D43" s="11" t="s">
        <v>260</v>
      </c>
      <c r="E43" s="98">
        <v>4</v>
      </c>
      <c r="F43" s="11" t="s">
        <v>491</v>
      </c>
      <c r="G43" s="11"/>
      <c r="H43" s="104">
        <v>4</v>
      </c>
      <c r="I43" s="104" t="s">
        <v>522</v>
      </c>
    </row>
    <row r="44" spans="1:10" x14ac:dyDescent="0.2">
      <c r="A44" s="60">
        <v>43303</v>
      </c>
      <c r="B44" s="21" t="s">
        <v>6</v>
      </c>
      <c r="C44" s="19" t="s">
        <v>211</v>
      </c>
      <c r="D44" s="11" t="s">
        <v>497</v>
      </c>
      <c r="E44" s="13">
        <v>1</v>
      </c>
      <c r="F44" s="11" t="s">
        <v>238</v>
      </c>
      <c r="G44" s="11"/>
      <c r="H44" s="104">
        <v>8</v>
      </c>
      <c r="I44" s="104" t="s">
        <v>522</v>
      </c>
    </row>
    <row r="45" spans="1:10" x14ac:dyDescent="0.2">
      <c r="A45" s="60">
        <v>43114</v>
      </c>
      <c r="B45" s="21" t="s">
        <v>6</v>
      </c>
      <c r="C45" s="21" t="s">
        <v>13</v>
      </c>
      <c r="D45" s="11" t="s">
        <v>499</v>
      </c>
      <c r="E45" s="13">
        <v>1</v>
      </c>
      <c r="F45" s="11" t="s">
        <v>421</v>
      </c>
      <c r="G45" s="11"/>
      <c r="H45" s="137">
        <v>7</v>
      </c>
      <c r="I45" s="137" t="s">
        <v>521</v>
      </c>
    </row>
    <row r="46" spans="1:10" x14ac:dyDescent="0.2">
      <c r="A46" s="60">
        <v>43149</v>
      </c>
      <c r="B46" s="11" t="s">
        <v>468</v>
      </c>
      <c r="C46" s="21" t="s">
        <v>13</v>
      </c>
      <c r="D46" s="11" t="s">
        <v>494</v>
      </c>
      <c r="E46" s="98">
        <v>2</v>
      </c>
      <c r="F46" s="11" t="s">
        <v>421</v>
      </c>
      <c r="G46" s="11"/>
      <c r="H46" s="137">
        <v>8</v>
      </c>
      <c r="I46" s="137" t="s">
        <v>521</v>
      </c>
    </row>
    <row r="47" spans="1:10" x14ac:dyDescent="0.2">
      <c r="A47" s="60">
        <v>43380</v>
      </c>
      <c r="B47" s="85" t="s">
        <v>11</v>
      </c>
      <c r="C47" s="19" t="s">
        <v>7</v>
      </c>
      <c r="D47" s="11" t="s">
        <v>499</v>
      </c>
      <c r="E47" s="13">
        <v>15</v>
      </c>
      <c r="F47" s="11" t="s">
        <v>421</v>
      </c>
      <c r="G47" s="11"/>
      <c r="H47" s="104">
        <v>16</v>
      </c>
      <c r="I47" s="11" t="s">
        <v>464</v>
      </c>
      <c r="J47" s="132">
        <f>+H47</f>
        <v>16</v>
      </c>
    </row>
    <row r="48" spans="1:10" x14ac:dyDescent="0.2">
      <c r="A48" s="60">
        <v>43114</v>
      </c>
      <c r="B48" s="21" t="s">
        <v>6</v>
      </c>
      <c r="C48" s="21" t="s">
        <v>13</v>
      </c>
      <c r="D48" s="11" t="s">
        <v>259</v>
      </c>
      <c r="E48" s="98">
        <v>5</v>
      </c>
      <c r="F48" s="11" t="s">
        <v>406</v>
      </c>
      <c r="G48" s="11"/>
      <c r="H48" s="104">
        <v>7</v>
      </c>
      <c r="I48" s="104" t="s">
        <v>522</v>
      </c>
    </row>
    <row r="49" spans="1:10" x14ac:dyDescent="0.2">
      <c r="A49" s="60">
        <v>43345</v>
      </c>
      <c r="B49" s="21" t="s">
        <v>6</v>
      </c>
      <c r="C49" s="19" t="s">
        <v>7</v>
      </c>
      <c r="D49" s="11" t="s">
        <v>259</v>
      </c>
      <c r="E49" s="98">
        <v>3</v>
      </c>
      <c r="F49" s="11" t="s">
        <v>406</v>
      </c>
      <c r="G49" s="11"/>
      <c r="H49" s="104">
        <v>0</v>
      </c>
      <c r="I49" s="104" t="s">
        <v>522</v>
      </c>
    </row>
    <row r="50" spans="1:10" x14ac:dyDescent="0.2">
      <c r="A50" s="60">
        <v>43114</v>
      </c>
      <c r="B50" s="21" t="s">
        <v>6</v>
      </c>
      <c r="C50" s="21" t="s">
        <v>13</v>
      </c>
      <c r="D50" s="11" t="s">
        <v>495</v>
      </c>
      <c r="E50" s="13">
        <v>1</v>
      </c>
      <c r="F50" s="11" t="s">
        <v>191</v>
      </c>
      <c r="G50" s="11"/>
      <c r="H50" s="104">
        <v>7</v>
      </c>
      <c r="I50" s="104" t="s">
        <v>522</v>
      </c>
    </row>
    <row r="51" spans="1:10" x14ac:dyDescent="0.2">
      <c r="A51" s="60">
        <v>43247</v>
      </c>
      <c r="B51" s="11" t="s">
        <v>6</v>
      </c>
      <c r="C51" s="21" t="s">
        <v>51</v>
      </c>
      <c r="D51" s="11" t="s">
        <v>495</v>
      </c>
      <c r="E51" s="13">
        <v>2</v>
      </c>
      <c r="F51" s="11" t="s">
        <v>191</v>
      </c>
      <c r="G51" s="11"/>
      <c r="H51" s="104">
        <v>7</v>
      </c>
      <c r="I51" s="104" t="s">
        <v>522</v>
      </c>
    </row>
    <row r="52" spans="1:10" x14ac:dyDescent="0.2">
      <c r="A52" s="60">
        <v>43303</v>
      </c>
      <c r="B52" s="21" t="s">
        <v>6</v>
      </c>
      <c r="C52" s="19" t="s">
        <v>211</v>
      </c>
      <c r="D52" s="11" t="s">
        <v>495</v>
      </c>
      <c r="E52" s="98">
        <v>1</v>
      </c>
      <c r="F52" s="11" t="s">
        <v>191</v>
      </c>
      <c r="G52" s="11"/>
      <c r="H52" s="104">
        <v>8</v>
      </c>
      <c r="I52" s="104" t="s">
        <v>522</v>
      </c>
    </row>
    <row r="53" spans="1:10" x14ac:dyDescent="0.2">
      <c r="A53" s="60">
        <v>43345</v>
      </c>
      <c r="B53" s="21" t="s">
        <v>6</v>
      </c>
      <c r="C53" s="19" t="s">
        <v>7</v>
      </c>
      <c r="D53" s="11" t="s">
        <v>495</v>
      </c>
      <c r="E53" s="13">
        <v>1</v>
      </c>
      <c r="F53" s="11" t="s">
        <v>191</v>
      </c>
      <c r="G53" s="11"/>
      <c r="H53" s="104">
        <v>0</v>
      </c>
      <c r="I53" s="104" t="s">
        <v>522</v>
      </c>
    </row>
    <row r="54" spans="1:10" x14ac:dyDescent="0.2">
      <c r="A54" s="60">
        <v>43149</v>
      </c>
      <c r="B54" s="11" t="s">
        <v>468</v>
      </c>
      <c r="C54" s="21" t="s">
        <v>13</v>
      </c>
      <c r="D54" s="11" t="s">
        <v>495</v>
      </c>
      <c r="E54" s="98">
        <v>11</v>
      </c>
      <c r="F54" s="11" t="s">
        <v>191</v>
      </c>
      <c r="G54" s="11"/>
      <c r="H54" s="104">
        <v>8</v>
      </c>
      <c r="I54" s="104" t="s">
        <v>522</v>
      </c>
    </row>
    <row r="55" spans="1:10" x14ac:dyDescent="0.2">
      <c r="A55" s="60">
        <v>43184</v>
      </c>
      <c r="B55" s="11" t="s">
        <v>468</v>
      </c>
      <c r="C55" s="19" t="s">
        <v>48</v>
      </c>
      <c r="D55" s="11" t="s">
        <v>495</v>
      </c>
      <c r="E55" s="13">
        <v>8</v>
      </c>
      <c r="F55" s="11" t="s">
        <v>191</v>
      </c>
      <c r="G55" s="102"/>
      <c r="H55" s="104">
        <v>10</v>
      </c>
      <c r="I55" s="104" t="s">
        <v>522</v>
      </c>
    </row>
    <row r="56" spans="1:10" x14ac:dyDescent="0.2">
      <c r="A56" s="60">
        <v>43282</v>
      </c>
      <c r="B56" s="90" t="s">
        <v>468</v>
      </c>
      <c r="C56" s="109" t="s">
        <v>16</v>
      </c>
      <c r="D56" s="11" t="s">
        <v>495</v>
      </c>
      <c r="E56" s="13">
        <v>3</v>
      </c>
      <c r="F56" s="11" t="s">
        <v>191</v>
      </c>
      <c r="G56" s="11"/>
      <c r="H56" s="104">
        <v>8</v>
      </c>
      <c r="I56" s="104" t="s">
        <v>522</v>
      </c>
    </row>
    <row r="57" spans="1:10" x14ac:dyDescent="0.2">
      <c r="A57" s="60">
        <v>43345</v>
      </c>
      <c r="B57" s="11" t="s">
        <v>468</v>
      </c>
      <c r="C57" s="19" t="s">
        <v>7</v>
      </c>
      <c r="D57" s="11" t="s">
        <v>495</v>
      </c>
      <c r="E57" s="13">
        <v>2</v>
      </c>
      <c r="F57" s="11" t="s">
        <v>191</v>
      </c>
      <c r="G57" s="11"/>
      <c r="H57" s="104">
        <v>0</v>
      </c>
      <c r="I57" s="104" t="s">
        <v>522</v>
      </c>
    </row>
    <row r="58" spans="1:10" x14ac:dyDescent="0.2">
      <c r="A58" s="60">
        <v>43114</v>
      </c>
      <c r="B58" s="21" t="s">
        <v>6</v>
      </c>
      <c r="C58" s="21" t="s">
        <v>13</v>
      </c>
      <c r="D58" s="11" t="s">
        <v>496</v>
      </c>
      <c r="E58" s="13">
        <v>1</v>
      </c>
      <c r="F58" s="11" t="s">
        <v>488</v>
      </c>
      <c r="G58" s="11"/>
      <c r="H58" s="137">
        <v>7</v>
      </c>
      <c r="I58" s="137" t="s">
        <v>521</v>
      </c>
    </row>
    <row r="59" spans="1:10" x14ac:dyDescent="0.2">
      <c r="A59" s="60">
        <v>43149</v>
      </c>
      <c r="B59" s="11" t="s">
        <v>468</v>
      </c>
      <c r="C59" s="21" t="s">
        <v>13</v>
      </c>
      <c r="D59" s="11" t="s">
        <v>496</v>
      </c>
      <c r="E59" s="98">
        <v>1</v>
      </c>
      <c r="F59" s="11" t="s">
        <v>488</v>
      </c>
      <c r="G59" s="11"/>
      <c r="H59" s="137">
        <v>8</v>
      </c>
      <c r="I59" s="137" t="s">
        <v>521</v>
      </c>
    </row>
    <row r="60" spans="1:10" x14ac:dyDescent="0.2">
      <c r="A60" s="60">
        <v>43380</v>
      </c>
      <c r="B60" s="85" t="s">
        <v>11</v>
      </c>
      <c r="C60" s="19" t="s">
        <v>7</v>
      </c>
      <c r="D60" s="11" t="s">
        <v>496</v>
      </c>
      <c r="E60" s="13">
        <v>28</v>
      </c>
      <c r="F60" s="11" t="s">
        <v>488</v>
      </c>
      <c r="G60" s="108"/>
      <c r="H60" s="104">
        <v>16</v>
      </c>
      <c r="I60" s="11" t="s">
        <v>464</v>
      </c>
      <c r="J60" s="132">
        <f>+H60</f>
        <v>16</v>
      </c>
    </row>
    <row r="61" spans="1:10" x14ac:dyDescent="0.2">
      <c r="A61" s="60"/>
      <c r="B61" s="98"/>
      <c r="C61" s="109"/>
      <c r="D61" s="11"/>
      <c r="E61" s="13"/>
      <c r="F61" s="11"/>
      <c r="G61" s="11"/>
      <c r="H61" s="104">
        <f>SUM(H2:H60)-H45-H46-H58-H59-H41</f>
        <v>499</v>
      </c>
      <c r="I61" s="104"/>
      <c r="J61" s="133">
        <f>SUM(J2:J60)</f>
        <v>262</v>
      </c>
    </row>
    <row r="62" spans="1:10" x14ac:dyDescent="0.2">
      <c r="A62" s="60"/>
      <c r="B62" s="98"/>
      <c r="C62" s="109"/>
      <c r="D62" s="11"/>
      <c r="E62" s="13"/>
      <c r="F62" s="11"/>
      <c r="G62" s="11"/>
      <c r="I62" s="95" t="s">
        <v>520</v>
      </c>
      <c r="J62" s="132">
        <f>+H61-J61</f>
        <v>237</v>
      </c>
    </row>
    <row r="63" spans="1:10" x14ac:dyDescent="0.2">
      <c r="A63" s="60"/>
      <c r="B63" s="98"/>
      <c r="C63" s="109"/>
      <c r="D63" s="11"/>
      <c r="E63" s="13"/>
      <c r="F63" s="11"/>
      <c r="G63" s="11"/>
    </row>
    <row r="64" spans="1:10" x14ac:dyDescent="0.2">
      <c r="A64" s="60"/>
      <c r="B64" s="98"/>
      <c r="C64" s="109"/>
      <c r="D64" s="11"/>
      <c r="E64" s="13"/>
      <c r="F64" s="11"/>
      <c r="G64" s="11"/>
    </row>
    <row r="65" spans="1:13" x14ac:dyDescent="0.2">
      <c r="A65" s="60"/>
      <c r="B65" s="98"/>
      <c r="C65" s="109"/>
      <c r="D65" s="11"/>
      <c r="E65" s="13"/>
      <c r="F65" s="11"/>
      <c r="G65" s="11"/>
    </row>
    <row r="66" spans="1:13" x14ac:dyDescent="0.2">
      <c r="A66" s="60"/>
      <c r="B66" s="98"/>
      <c r="C66" s="109"/>
      <c r="D66" s="11"/>
      <c r="E66" s="13"/>
      <c r="F66" s="11"/>
      <c r="G66" s="11"/>
    </row>
    <row r="68" spans="1:13" x14ac:dyDescent="0.2">
      <c r="A68" s="88"/>
      <c r="B68" s="114"/>
      <c r="C68" s="114" t="s">
        <v>508</v>
      </c>
      <c r="D68" s="115">
        <f>SUBTOTAL(9,D69:D80)</f>
        <v>28</v>
      </c>
      <c r="E68" s="97"/>
      <c r="J68" s="134" t="s">
        <v>515</v>
      </c>
    </row>
    <row r="69" spans="1:13" ht="13.5" thickBot="1" x14ac:dyDescent="0.25">
      <c r="B69" s="21" t="s">
        <v>6</v>
      </c>
      <c r="C69" s="21" t="s">
        <v>13</v>
      </c>
      <c r="D69" s="98">
        <v>9</v>
      </c>
      <c r="I69" s="5" t="s">
        <v>5</v>
      </c>
      <c r="J69" s="58" t="s">
        <v>1</v>
      </c>
      <c r="K69" s="59" t="s">
        <v>2</v>
      </c>
      <c r="L69" s="48" t="s">
        <v>3</v>
      </c>
      <c r="M69" s="47" t="s">
        <v>4</v>
      </c>
    </row>
    <row r="70" spans="1:13" x14ac:dyDescent="0.2">
      <c r="B70" s="11" t="s">
        <v>468</v>
      </c>
      <c r="C70" s="21" t="s">
        <v>13</v>
      </c>
      <c r="D70" s="98">
        <v>3</v>
      </c>
      <c r="I70" s="11" t="s">
        <v>383</v>
      </c>
      <c r="J70" s="21" t="s">
        <v>6</v>
      </c>
      <c r="K70" s="21" t="s">
        <v>13</v>
      </c>
      <c r="L70" s="11" t="s">
        <v>493</v>
      </c>
      <c r="M70" s="98">
        <v>1</v>
      </c>
    </row>
    <row r="71" spans="1:13" x14ac:dyDescent="0.2">
      <c r="B71" s="11" t="s">
        <v>6</v>
      </c>
      <c r="C71" s="19" t="s">
        <v>48</v>
      </c>
      <c r="D71" s="98">
        <v>0</v>
      </c>
      <c r="I71" s="11" t="s">
        <v>383</v>
      </c>
      <c r="J71" s="11" t="s">
        <v>6</v>
      </c>
      <c r="K71" s="21" t="s">
        <v>51</v>
      </c>
      <c r="L71" s="11" t="s">
        <v>493</v>
      </c>
      <c r="M71" s="13">
        <v>1</v>
      </c>
    </row>
    <row r="72" spans="1:13" x14ac:dyDescent="0.2">
      <c r="B72" s="11" t="s">
        <v>468</v>
      </c>
      <c r="C72" s="19" t="s">
        <v>48</v>
      </c>
      <c r="D72" s="98">
        <v>1</v>
      </c>
      <c r="I72" s="11" t="s">
        <v>383</v>
      </c>
      <c r="J72" s="21" t="s">
        <v>6</v>
      </c>
      <c r="K72" s="19" t="s">
        <v>7</v>
      </c>
      <c r="L72" s="11" t="s">
        <v>493</v>
      </c>
      <c r="M72" s="13">
        <v>1</v>
      </c>
    </row>
    <row r="73" spans="1:13" x14ac:dyDescent="0.2">
      <c r="B73" s="11" t="s">
        <v>6</v>
      </c>
      <c r="C73" s="19" t="s">
        <v>196</v>
      </c>
      <c r="D73" s="98">
        <v>0</v>
      </c>
      <c r="I73" s="11" t="s">
        <v>383</v>
      </c>
      <c r="J73" s="11" t="s">
        <v>468</v>
      </c>
      <c r="K73" s="21" t="s">
        <v>13</v>
      </c>
      <c r="L73" s="11" t="s">
        <v>493</v>
      </c>
      <c r="M73" s="98">
        <v>15</v>
      </c>
    </row>
    <row r="74" spans="1:13" x14ac:dyDescent="0.2">
      <c r="B74" s="11" t="s">
        <v>6</v>
      </c>
      <c r="C74" s="19" t="s">
        <v>51</v>
      </c>
      <c r="D74" s="98">
        <v>2</v>
      </c>
      <c r="I74" s="11" t="s">
        <v>383</v>
      </c>
      <c r="J74" s="11" t="s">
        <v>468</v>
      </c>
      <c r="K74" s="21" t="s">
        <v>51</v>
      </c>
      <c r="L74" s="11" t="s">
        <v>497</v>
      </c>
      <c r="M74" s="13">
        <v>5</v>
      </c>
    </row>
    <row r="75" spans="1:13" x14ac:dyDescent="0.2">
      <c r="B75" s="11" t="s">
        <v>468</v>
      </c>
      <c r="C75" s="19" t="s">
        <v>51</v>
      </c>
      <c r="D75" s="98">
        <v>0</v>
      </c>
      <c r="I75" s="11" t="s">
        <v>383</v>
      </c>
      <c r="J75" s="98" t="s">
        <v>468</v>
      </c>
      <c r="K75" s="109" t="s">
        <v>16</v>
      </c>
      <c r="L75" s="11" t="s">
        <v>493</v>
      </c>
      <c r="M75" s="13">
        <v>2</v>
      </c>
    </row>
    <row r="76" spans="1:13" x14ac:dyDescent="0.2">
      <c r="B76" s="11" t="s">
        <v>6</v>
      </c>
      <c r="C76" s="19" t="s">
        <v>16</v>
      </c>
      <c r="D76" s="98">
        <v>0</v>
      </c>
      <c r="I76" s="11" t="s">
        <v>383</v>
      </c>
      <c r="J76" s="11" t="s">
        <v>468</v>
      </c>
      <c r="K76" s="19" t="s">
        <v>16</v>
      </c>
      <c r="L76" s="11" t="s">
        <v>493</v>
      </c>
      <c r="M76" s="13">
        <v>2</v>
      </c>
    </row>
    <row r="77" spans="1:13" x14ac:dyDescent="0.2">
      <c r="B77" s="11" t="s">
        <v>468</v>
      </c>
      <c r="C77" s="19" t="s">
        <v>16</v>
      </c>
      <c r="D77" s="98">
        <v>3</v>
      </c>
      <c r="I77" s="11" t="s">
        <v>383</v>
      </c>
      <c r="J77" s="85" t="s">
        <v>11</v>
      </c>
      <c r="K77" s="19" t="s">
        <v>7</v>
      </c>
      <c r="L77" s="11" t="s">
        <v>493</v>
      </c>
      <c r="M77" s="13">
        <v>15</v>
      </c>
    </row>
    <row r="78" spans="1:13" x14ac:dyDescent="0.2">
      <c r="B78" s="21" t="s">
        <v>6</v>
      </c>
      <c r="C78" s="11" t="s">
        <v>7</v>
      </c>
      <c r="D78" s="98">
        <v>8</v>
      </c>
    </row>
    <row r="79" spans="1:13" x14ac:dyDescent="0.2">
      <c r="B79" s="11" t="s">
        <v>468</v>
      </c>
      <c r="C79" s="19" t="s">
        <v>7</v>
      </c>
      <c r="D79" s="98">
        <v>2</v>
      </c>
      <c r="I79" s="11" t="s">
        <v>445</v>
      </c>
      <c r="J79" s="21" t="s">
        <v>6</v>
      </c>
      <c r="K79" s="21" t="s">
        <v>13</v>
      </c>
      <c r="L79" s="11" t="s">
        <v>498</v>
      </c>
      <c r="M79" s="98">
        <v>4</v>
      </c>
    </row>
    <row r="80" spans="1:13" x14ac:dyDescent="0.2">
      <c r="B80" s="85" t="s">
        <v>11</v>
      </c>
      <c r="C80" s="19" t="s">
        <v>7</v>
      </c>
      <c r="D80" s="98">
        <v>0</v>
      </c>
      <c r="E80" s="87"/>
    </row>
    <row r="81" spans="2:13" x14ac:dyDescent="0.2">
      <c r="B81" s="11"/>
      <c r="C81" s="19"/>
      <c r="D81" s="11"/>
      <c r="E81" s="83"/>
      <c r="I81" s="90" t="s">
        <v>221</v>
      </c>
      <c r="J81" s="21" t="s">
        <v>6</v>
      </c>
      <c r="K81" s="19" t="s">
        <v>211</v>
      </c>
      <c r="L81" s="11" t="s">
        <v>497</v>
      </c>
      <c r="M81" s="13">
        <v>2</v>
      </c>
    </row>
    <row r="82" spans="2:13" x14ac:dyDescent="0.2">
      <c r="B82" s="23"/>
      <c r="C82" s="23"/>
      <c r="I82" s="11" t="s">
        <v>221</v>
      </c>
      <c r="J82" s="21" t="s">
        <v>6</v>
      </c>
      <c r="K82" s="19" t="s">
        <v>7</v>
      </c>
      <c r="L82" s="11" t="s">
        <v>497</v>
      </c>
      <c r="M82" s="98">
        <v>3</v>
      </c>
    </row>
    <row r="83" spans="2:13" x14ac:dyDescent="0.2">
      <c r="B83" s="88" t="s">
        <v>507</v>
      </c>
      <c r="C83" s="89"/>
      <c r="I83" s="11" t="s">
        <v>221</v>
      </c>
      <c r="J83" s="11" t="s">
        <v>468</v>
      </c>
      <c r="K83" s="19" t="s">
        <v>48</v>
      </c>
      <c r="L83" s="11" t="s">
        <v>497</v>
      </c>
      <c r="M83" s="13">
        <v>2</v>
      </c>
    </row>
    <row r="84" spans="2:13" x14ac:dyDescent="0.2">
      <c r="I84" s="11" t="s">
        <v>221</v>
      </c>
      <c r="J84" s="85" t="s">
        <v>11</v>
      </c>
      <c r="K84" s="19" t="s">
        <v>7</v>
      </c>
      <c r="L84" s="11" t="s">
        <v>497</v>
      </c>
      <c r="M84" s="13">
        <v>24</v>
      </c>
    </row>
    <row r="85" spans="2:13" x14ac:dyDescent="0.2">
      <c r="J85" s="85"/>
      <c r="K85" s="19"/>
      <c r="L85" s="11"/>
      <c r="M85" s="13"/>
    </row>
    <row r="86" spans="2:13" x14ac:dyDescent="0.2">
      <c r="I86" s="11" t="s">
        <v>504</v>
      </c>
      <c r="J86" s="11" t="s">
        <v>468</v>
      </c>
      <c r="K86" s="19" t="s">
        <v>502</v>
      </c>
      <c r="L86" s="11" t="s">
        <v>503</v>
      </c>
      <c r="M86" s="13">
        <v>4</v>
      </c>
    </row>
    <row r="87" spans="2:13" x14ac:dyDescent="0.2">
      <c r="J87" s="11"/>
      <c r="K87" s="19"/>
      <c r="L87" s="11"/>
      <c r="M87" s="13"/>
    </row>
    <row r="88" spans="2:13" x14ac:dyDescent="0.2">
      <c r="I88" s="11" t="s">
        <v>422</v>
      </c>
      <c r="J88" s="21" t="s">
        <v>6</v>
      </c>
      <c r="K88" s="21" t="s">
        <v>13</v>
      </c>
      <c r="L88" s="11" t="s">
        <v>495</v>
      </c>
      <c r="M88" s="98">
        <v>4</v>
      </c>
    </row>
    <row r="89" spans="2:13" x14ac:dyDescent="0.2">
      <c r="I89" s="11" t="s">
        <v>422</v>
      </c>
      <c r="J89" s="21" t="s">
        <v>6</v>
      </c>
      <c r="K89" s="19" t="s">
        <v>7</v>
      </c>
      <c r="L89" s="11" t="s">
        <v>495</v>
      </c>
      <c r="M89" s="13">
        <v>2</v>
      </c>
    </row>
    <row r="90" spans="2:13" x14ac:dyDescent="0.2">
      <c r="I90" s="11" t="s">
        <v>422</v>
      </c>
      <c r="J90" s="85" t="s">
        <v>11</v>
      </c>
      <c r="K90" s="19" t="s">
        <v>7</v>
      </c>
      <c r="L90" s="11" t="s">
        <v>495</v>
      </c>
      <c r="M90" s="13">
        <v>49</v>
      </c>
    </row>
    <row r="91" spans="2:13" x14ac:dyDescent="0.2">
      <c r="J91" s="85"/>
      <c r="K91" s="19"/>
      <c r="L91" s="11"/>
      <c r="M91" s="13"/>
    </row>
    <row r="92" spans="2:13" x14ac:dyDescent="0.2">
      <c r="I92" s="11" t="s">
        <v>501</v>
      </c>
      <c r="J92" s="21" t="s">
        <v>6</v>
      </c>
      <c r="K92" s="21" t="s">
        <v>500</v>
      </c>
      <c r="L92" s="11" t="s">
        <v>130</v>
      </c>
      <c r="M92" s="98">
        <v>2</v>
      </c>
    </row>
    <row r="93" spans="2:13" x14ac:dyDescent="0.2">
      <c r="J93" s="21"/>
      <c r="K93" s="21"/>
      <c r="L93" s="11"/>
      <c r="M93" s="98"/>
    </row>
    <row r="94" spans="2:13" x14ac:dyDescent="0.2">
      <c r="I94" s="11" t="s">
        <v>505</v>
      </c>
      <c r="J94" s="11" t="s">
        <v>6</v>
      </c>
      <c r="K94" s="21" t="s">
        <v>457</v>
      </c>
      <c r="L94" s="11" t="s">
        <v>336</v>
      </c>
      <c r="M94" s="13">
        <v>1</v>
      </c>
    </row>
    <row r="95" spans="2:13" x14ac:dyDescent="0.2">
      <c r="J95" s="11"/>
      <c r="K95" s="21"/>
      <c r="L95" s="11"/>
      <c r="M95" s="13"/>
    </row>
    <row r="96" spans="2:13" x14ac:dyDescent="0.2">
      <c r="I96" s="11" t="s">
        <v>506</v>
      </c>
      <c r="J96" s="85" t="s">
        <v>11</v>
      </c>
      <c r="K96" s="19" t="s">
        <v>7</v>
      </c>
      <c r="L96" s="11" t="s">
        <v>497</v>
      </c>
      <c r="M96" s="13">
        <v>21</v>
      </c>
    </row>
    <row r="97" spans="9:13" x14ac:dyDescent="0.2">
      <c r="I97" s="11" t="s">
        <v>439</v>
      </c>
      <c r="J97" s="21" t="s">
        <v>6</v>
      </c>
      <c r="K97" s="21" t="s">
        <v>13</v>
      </c>
      <c r="L97" s="11" t="s">
        <v>497</v>
      </c>
      <c r="M97" s="13">
        <v>1</v>
      </c>
    </row>
    <row r="98" spans="9:13" x14ac:dyDescent="0.2">
      <c r="I98" s="11" t="s">
        <v>439</v>
      </c>
      <c r="J98" s="21" t="s">
        <v>6</v>
      </c>
      <c r="K98" s="19" t="s">
        <v>7</v>
      </c>
      <c r="L98" s="11" t="s">
        <v>497</v>
      </c>
      <c r="M98" s="13">
        <v>2</v>
      </c>
    </row>
    <row r="99" spans="9:13" x14ac:dyDescent="0.2">
      <c r="I99" s="11" t="s">
        <v>439</v>
      </c>
      <c r="J99" s="11" t="s">
        <v>468</v>
      </c>
      <c r="K99" s="21" t="s">
        <v>13</v>
      </c>
      <c r="L99" s="11" t="s">
        <v>497</v>
      </c>
      <c r="M99" s="98">
        <v>4</v>
      </c>
    </row>
    <row r="100" spans="9:13" x14ac:dyDescent="0.2">
      <c r="J100" s="11"/>
      <c r="K100" s="21"/>
      <c r="L100" s="11"/>
      <c r="M100" s="98"/>
    </row>
    <row r="101" spans="9:13" x14ac:dyDescent="0.2">
      <c r="I101" s="11" t="s">
        <v>484</v>
      </c>
      <c r="J101" s="21" t="s">
        <v>6</v>
      </c>
      <c r="K101" s="21" t="s">
        <v>13</v>
      </c>
      <c r="L101" s="11" t="s">
        <v>493</v>
      </c>
      <c r="M101" s="98">
        <v>3</v>
      </c>
    </row>
    <row r="102" spans="9:13" x14ac:dyDescent="0.2">
      <c r="I102" s="11" t="s">
        <v>484</v>
      </c>
      <c r="J102" s="21" t="s">
        <v>6</v>
      </c>
      <c r="K102" s="19" t="s">
        <v>7</v>
      </c>
      <c r="L102" s="11" t="s">
        <v>497</v>
      </c>
      <c r="M102" s="13">
        <v>5</v>
      </c>
    </row>
    <row r="103" spans="9:13" x14ac:dyDescent="0.2">
      <c r="I103" s="11" t="s">
        <v>484</v>
      </c>
      <c r="J103" s="11" t="s">
        <v>468</v>
      </c>
      <c r="K103" s="21" t="s">
        <v>13</v>
      </c>
      <c r="L103" s="11" t="s">
        <v>493</v>
      </c>
      <c r="M103" s="98">
        <v>12</v>
      </c>
    </row>
    <row r="104" spans="9:13" x14ac:dyDescent="0.2">
      <c r="J104" s="11"/>
      <c r="K104" s="21"/>
      <c r="L104" s="11"/>
      <c r="M104" s="98"/>
    </row>
    <row r="105" spans="9:13" x14ac:dyDescent="0.2">
      <c r="I105" s="11" t="s">
        <v>368</v>
      </c>
      <c r="J105" s="21" t="s">
        <v>6</v>
      </c>
      <c r="K105" s="21" t="s">
        <v>13</v>
      </c>
      <c r="L105" s="11" t="s">
        <v>492</v>
      </c>
      <c r="M105" s="13">
        <v>1</v>
      </c>
    </row>
    <row r="106" spans="9:13" x14ac:dyDescent="0.2">
      <c r="I106" s="11" t="s">
        <v>368</v>
      </c>
      <c r="J106" s="21" t="s">
        <v>6</v>
      </c>
      <c r="K106" s="19" t="s">
        <v>7</v>
      </c>
      <c r="L106" s="11" t="s">
        <v>492</v>
      </c>
      <c r="M106" s="13">
        <v>1</v>
      </c>
    </row>
    <row r="107" spans="9:13" x14ac:dyDescent="0.2">
      <c r="I107" s="11" t="s">
        <v>368</v>
      </c>
      <c r="J107" s="11" t="s">
        <v>468</v>
      </c>
      <c r="K107" s="21" t="s">
        <v>13</v>
      </c>
      <c r="L107" s="11" t="s">
        <v>492</v>
      </c>
      <c r="M107" s="98">
        <v>3</v>
      </c>
    </row>
    <row r="108" spans="9:13" x14ac:dyDescent="0.2">
      <c r="I108" s="11" t="s">
        <v>368</v>
      </c>
      <c r="J108" s="98" t="s">
        <v>468</v>
      </c>
      <c r="K108" s="19" t="s">
        <v>7</v>
      </c>
      <c r="L108" s="11" t="s">
        <v>492</v>
      </c>
      <c r="M108" s="98">
        <v>3</v>
      </c>
    </row>
    <row r="109" spans="9:13" x14ac:dyDescent="0.2">
      <c r="J109" s="98"/>
      <c r="K109" s="19"/>
      <c r="L109" s="11"/>
      <c r="M109" s="98"/>
    </row>
    <row r="110" spans="9:13" x14ac:dyDescent="0.2">
      <c r="I110" s="11" t="s">
        <v>269</v>
      </c>
      <c r="J110" s="21" t="s">
        <v>6</v>
      </c>
      <c r="K110" s="21" t="s">
        <v>13</v>
      </c>
      <c r="L110" s="11" t="s">
        <v>493</v>
      </c>
      <c r="M110" s="98">
        <v>5</v>
      </c>
    </row>
    <row r="111" spans="9:13" x14ac:dyDescent="0.2">
      <c r="I111" s="11" t="s">
        <v>269</v>
      </c>
      <c r="J111" s="21" t="s">
        <v>6</v>
      </c>
      <c r="K111" s="19" t="s">
        <v>7</v>
      </c>
      <c r="L111" s="11" t="s">
        <v>493</v>
      </c>
      <c r="M111" s="13">
        <v>3</v>
      </c>
    </row>
    <row r="112" spans="9:13" x14ac:dyDescent="0.2">
      <c r="I112" s="11" t="s">
        <v>269</v>
      </c>
      <c r="J112" s="11" t="s">
        <v>468</v>
      </c>
      <c r="K112" s="21" t="s">
        <v>13</v>
      </c>
      <c r="L112" s="11" t="s">
        <v>493</v>
      </c>
      <c r="M112" s="98">
        <v>7</v>
      </c>
    </row>
    <row r="113" spans="9:13" x14ac:dyDescent="0.2">
      <c r="I113" s="11" t="s">
        <v>269</v>
      </c>
      <c r="J113" s="11" t="s">
        <v>468</v>
      </c>
      <c r="K113" s="19" t="s">
        <v>48</v>
      </c>
      <c r="L113" s="11" t="s">
        <v>493</v>
      </c>
      <c r="M113" s="98">
        <v>8</v>
      </c>
    </row>
    <row r="114" spans="9:13" x14ac:dyDescent="0.2">
      <c r="I114" s="11" t="s">
        <v>269</v>
      </c>
      <c r="J114" s="85" t="s">
        <v>11</v>
      </c>
      <c r="K114" s="19" t="s">
        <v>7</v>
      </c>
      <c r="L114" s="11" t="s">
        <v>493</v>
      </c>
      <c r="M114" s="13">
        <v>45</v>
      </c>
    </row>
    <row r="115" spans="9:13" x14ac:dyDescent="0.2">
      <c r="J115" s="85"/>
      <c r="K115" s="19"/>
      <c r="L115" s="11"/>
      <c r="M115" s="13"/>
    </row>
    <row r="116" spans="9:13" x14ac:dyDescent="0.2">
      <c r="I116" s="11" t="s">
        <v>208</v>
      </c>
      <c r="J116" s="21" t="s">
        <v>6</v>
      </c>
      <c r="K116" s="21" t="s">
        <v>13</v>
      </c>
      <c r="L116" s="11" t="s">
        <v>493</v>
      </c>
      <c r="M116" s="98">
        <v>9</v>
      </c>
    </row>
    <row r="117" spans="9:13" x14ac:dyDescent="0.2">
      <c r="I117" s="11" t="s">
        <v>208</v>
      </c>
      <c r="J117" s="11" t="s">
        <v>6</v>
      </c>
      <c r="K117" s="21" t="s">
        <v>211</v>
      </c>
      <c r="L117" s="11" t="s">
        <v>496</v>
      </c>
      <c r="M117" s="98">
        <v>1</v>
      </c>
    </row>
    <row r="118" spans="9:13" x14ac:dyDescent="0.2">
      <c r="I118" s="11" t="s">
        <v>208</v>
      </c>
      <c r="J118" s="21" t="s">
        <v>6</v>
      </c>
      <c r="K118" s="19" t="s">
        <v>7</v>
      </c>
      <c r="L118" s="11" t="s">
        <v>493</v>
      </c>
      <c r="M118" s="98">
        <v>8</v>
      </c>
    </row>
    <row r="119" spans="9:13" x14ac:dyDescent="0.2">
      <c r="I119" s="11" t="s">
        <v>208</v>
      </c>
      <c r="J119" s="11" t="s">
        <v>468</v>
      </c>
      <c r="K119" s="19" t="s">
        <v>48</v>
      </c>
      <c r="L119" s="11" t="s">
        <v>493</v>
      </c>
      <c r="M119" s="98">
        <v>6</v>
      </c>
    </row>
    <row r="120" spans="9:13" x14ac:dyDescent="0.2">
      <c r="J120" s="11"/>
      <c r="K120" s="19"/>
      <c r="L120" s="11"/>
      <c r="M120" s="98"/>
    </row>
    <row r="121" spans="9:13" x14ac:dyDescent="0.2">
      <c r="I121" s="11" t="s">
        <v>489</v>
      </c>
      <c r="J121" s="21" t="s">
        <v>6</v>
      </c>
      <c r="K121" s="21" t="s">
        <v>13</v>
      </c>
      <c r="L121" s="11" t="s">
        <v>262</v>
      </c>
      <c r="M121" s="13">
        <v>3</v>
      </c>
    </row>
    <row r="122" spans="9:13" x14ac:dyDescent="0.2">
      <c r="J122" s="21"/>
      <c r="K122" s="21"/>
      <c r="L122" s="11"/>
      <c r="M122" s="13"/>
    </row>
    <row r="123" spans="9:13" x14ac:dyDescent="0.2">
      <c r="I123" s="11" t="s">
        <v>490</v>
      </c>
      <c r="J123" s="21" t="s">
        <v>6</v>
      </c>
      <c r="K123" s="21" t="s">
        <v>13</v>
      </c>
      <c r="L123" s="11" t="s">
        <v>261</v>
      </c>
      <c r="M123" s="98">
        <v>2</v>
      </c>
    </row>
    <row r="124" spans="9:13" x14ac:dyDescent="0.2">
      <c r="J124" s="21"/>
      <c r="K124" s="21"/>
      <c r="L124" s="11"/>
      <c r="M124" s="98"/>
    </row>
    <row r="125" spans="9:13" x14ac:dyDescent="0.2">
      <c r="I125" s="11" t="s">
        <v>491</v>
      </c>
      <c r="J125" s="21" t="s">
        <v>6</v>
      </c>
      <c r="K125" s="21" t="s">
        <v>13</v>
      </c>
      <c r="L125" s="11" t="s">
        <v>260</v>
      </c>
      <c r="M125" s="98">
        <v>4</v>
      </c>
    </row>
    <row r="126" spans="9:13" x14ac:dyDescent="0.2">
      <c r="J126" s="21"/>
      <c r="K126" s="21"/>
      <c r="L126" s="11"/>
      <c r="M126" s="98"/>
    </row>
    <row r="127" spans="9:13" x14ac:dyDescent="0.2">
      <c r="I127" s="11" t="s">
        <v>238</v>
      </c>
      <c r="J127" s="21" t="s">
        <v>6</v>
      </c>
      <c r="K127" s="19" t="s">
        <v>211</v>
      </c>
      <c r="L127" s="11" t="s">
        <v>497</v>
      </c>
      <c r="M127" s="13">
        <v>1</v>
      </c>
    </row>
    <row r="128" spans="9:13" x14ac:dyDescent="0.2">
      <c r="J128" s="21"/>
      <c r="K128" s="19"/>
      <c r="L128" s="11"/>
      <c r="M128" s="13"/>
    </row>
    <row r="129" spans="9:13" x14ac:dyDescent="0.2">
      <c r="I129" s="11" t="s">
        <v>421</v>
      </c>
      <c r="J129" s="21" t="s">
        <v>6</v>
      </c>
      <c r="K129" s="21" t="s">
        <v>13</v>
      </c>
      <c r="L129" s="11" t="s">
        <v>499</v>
      </c>
      <c r="M129" s="13">
        <v>1</v>
      </c>
    </row>
    <row r="130" spans="9:13" x14ac:dyDescent="0.2">
      <c r="I130" s="11" t="s">
        <v>421</v>
      </c>
      <c r="J130" s="11" t="s">
        <v>468</v>
      </c>
      <c r="K130" s="21" t="s">
        <v>13</v>
      </c>
      <c r="L130" s="11" t="s">
        <v>494</v>
      </c>
      <c r="M130" s="98">
        <v>2</v>
      </c>
    </row>
    <row r="131" spans="9:13" x14ac:dyDescent="0.2">
      <c r="I131" s="11" t="s">
        <v>421</v>
      </c>
      <c r="J131" s="85" t="s">
        <v>11</v>
      </c>
      <c r="K131" s="19" t="s">
        <v>7</v>
      </c>
      <c r="L131" s="11" t="s">
        <v>499</v>
      </c>
      <c r="M131" s="13">
        <v>15</v>
      </c>
    </row>
    <row r="132" spans="9:13" x14ac:dyDescent="0.2">
      <c r="J132" s="85"/>
      <c r="K132" s="19"/>
      <c r="L132" s="11"/>
      <c r="M132" s="13"/>
    </row>
    <row r="133" spans="9:13" x14ac:dyDescent="0.2">
      <c r="I133" s="11" t="s">
        <v>406</v>
      </c>
      <c r="J133" s="21" t="s">
        <v>6</v>
      </c>
      <c r="K133" s="21" t="s">
        <v>13</v>
      </c>
      <c r="L133" s="11" t="s">
        <v>259</v>
      </c>
      <c r="M133" s="98">
        <v>5</v>
      </c>
    </row>
    <row r="134" spans="9:13" x14ac:dyDescent="0.2">
      <c r="I134" s="11" t="s">
        <v>406</v>
      </c>
      <c r="J134" s="21" t="s">
        <v>6</v>
      </c>
      <c r="K134" s="19" t="s">
        <v>7</v>
      </c>
      <c r="L134" s="11" t="s">
        <v>259</v>
      </c>
      <c r="M134" s="98">
        <v>3</v>
      </c>
    </row>
    <row r="135" spans="9:13" x14ac:dyDescent="0.2">
      <c r="J135" s="21"/>
      <c r="K135" s="19"/>
      <c r="L135" s="11"/>
      <c r="M135" s="98"/>
    </row>
    <row r="136" spans="9:13" x14ac:dyDescent="0.2">
      <c r="J136" s="21"/>
      <c r="K136" s="19"/>
      <c r="L136" s="11"/>
      <c r="M136" s="98"/>
    </row>
    <row r="137" spans="9:13" x14ac:dyDescent="0.2">
      <c r="J137" s="21"/>
      <c r="K137" s="19"/>
      <c r="L137" s="11"/>
      <c r="M137" s="98"/>
    </row>
    <row r="138" spans="9:13" x14ac:dyDescent="0.2">
      <c r="J138" s="21"/>
      <c r="K138" s="19"/>
      <c r="L138" s="11" t="s">
        <v>518</v>
      </c>
      <c r="M138" s="98" t="s">
        <v>519</v>
      </c>
    </row>
    <row r="139" spans="9:13" x14ac:dyDescent="0.2">
      <c r="J139" s="21"/>
      <c r="K139" s="19"/>
      <c r="L139" s="11"/>
      <c r="M139" s="98"/>
    </row>
    <row r="140" spans="9:13" x14ac:dyDescent="0.2">
      <c r="J140" s="21"/>
      <c r="K140" s="19"/>
      <c r="L140" s="11"/>
      <c r="M140" s="98"/>
    </row>
    <row r="141" spans="9:13" x14ac:dyDescent="0.2">
      <c r="I141" s="11" t="s">
        <v>191</v>
      </c>
      <c r="J141" s="21" t="s">
        <v>6</v>
      </c>
      <c r="K141" s="21" t="s">
        <v>13</v>
      </c>
      <c r="L141" s="11" t="s">
        <v>495</v>
      </c>
      <c r="M141" s="13">
        <v>1</v>
      </c>
    </row>
    <row r="142" spans="9:13" x14ac:dyDescent="0.2">
      <c r="I142" s="11" t="s">
        <v>191</v>
      </c>
      <c r="J142" s="11" t="s">
        <v>6</v>
      </c>
      <c r="K142" s="21" t="s">
        <v>51</v>
      </c>
      <c r="L142" s="11" t="s">
        <v>495</v>
      </c>
      <c r="M142" s="13">
        <v>2</v>
      </c>
    </row>
    <row r="143" spans="9:13" x14ac:dyDescent="0.2">
      <c r="I143" s="11" t="s">
        <v>191</v>
      </c>
      <c r="J143" s="21" t="s">
        <v>6</v>
      </c>
      <c r="K143" s="19" t="s">
        <v>211</v>
      </c>
      <c r="L143" s="11" t="s">
        <v>495</v>
      </c>
      <c r="M143" s="98">
        <v>1</v>
      </c>
    </row>
    <row r="144" spans="9:13" x14ac:dyDescent="0.2">
      <c r="I144" s="11" t="s">
        <v>191</v>
      </c>
      <c r="J144" s="21" t="s">
        <v>6</v>
      </c>
      <c r="K144" s="19" t="s">
        <v>7</v>
      </c>
      <c r="L144" s="11" t="s">
        <v>495</v>
      </c>
      <c r="M144" s="13">
        <v>1</v>
      </c>
    </row>
    <row r="145" spans="9:13" x14ac:dyDescent="0.2">
      <c r="I145" s="11" t="s">
        <v>191</v>
      </c>
      <c r="J145" s="11" t="s">
        <v>468</v>
      </c>
      <c r="K145" s="21" t="s">
        <v>13</v>
      </c>
      <c r="L145" s="11" t="s">
        <v>495</v>
      </c>
      <c r="M145" s="98">
        <v>11</v>
      </c>
    </row>
    <row r="146" spans="9:13" x14ac:dyDescent="0.2">
      <c r="I146" s="11" t="s">
        <v>191</v>
      </c>
      <c r="J146" s="11" t="s">
        <v>468</v>
      </c>
      <c r="K146" s="19" t="s">
        <v>48</v>
      </c>
      <c r="L146" s="11" t="s">
        <v>495</v>
      </c>
      <c r="M146" s="13">
        <v>8</v>
      </c>
    </row>
    <row r="147" spans="9:13" x14ac:dyDescent="0.2">
      <c r="I147" s="11" t="s">
        <v>191</v>
      </c>
      <c r="J147" s="90" t="s">
        <v>468</v>
      </c>
      <c r="K147" s="109" t="s">
        <v>16</v>
      </c>
      <c r="L147" s="11" t="s">
        <v>495</v>
      </c>
      <c r="M147" s="13">
        <v>3</v>
      </c>
    </row>
    <row r="148" spans="9:13" x14ac:dyDescent="0.2">
      <c r="I148" s="11" t="s">
        <v>191</v>
      </c>
      <c r="J148" s="11" t="s">
        <v>468</v>
      </c>
      <c r="K148" s="19" t="s">
        <v>7</v>
      </c>
      <c r="L148" s="11" t="s">
        <v>495</v>
      </c>
      <c r="M148" s="13">
        <v>2</v>
      </c>
    </row>
    <row r="149" spans="9:13" x14ac:dyDescent="0.2">
      <c r="J149" s="11"/>
      <c r="K149" s="19"/>
      <c r="L149" s="11"/>
      <c r="M149" s="13"/>
    </row>
    <row r="150" spans="9:13" x14ac:dyDescent="0.2">
      <c r="I150" s="11" t="s">
        <v>488</v>
      </c>
      <c r="J150" s="21" t="s">
        <v>6</v>
      </c>
      <c r="K150" s="21" t="s">
        <v>13</v>
      </c>
      <c r="L150" s="11" t="s">
        <v>496</v>
      </c>
      <c r="M150" s="13">
        <v>1</v>
      </c>
    </row>
    <row r="151" spans="9:13" x14ac:dyDescent="0.2">
      <c r="I151" s="11" t="s">
        <v>488</v>
      </c>
      <c r="J151" s="11" t="s">
        <v>468</v>
      </c>
      <c r="K151" s="21" t="s">
        <v>13</v>
      </c>
      <c r="L151" s="11" t="s">
        <v>496</v>
      </c>
      <c r="M151" s="98">
        <v>1</v>
      </c>
    </row>
    <row r="152" spans="9:13" x14ac:dyDescent="0.2">
      <c r="I152" s="11" t="s">
        <v>488</v>
      </c>
      <c r="J152" s="85" t="s">
        <v>11</v>
      </c>
      <c r="K152" s="19" t="s">
        <v>7</v>
      </c>
      <c r="L152" s="11" t="s">
        <v>496</v>
      </c>
      <c r="M152" s="13">
        <v>28</v>
      </c>
    </row>
    <row r="153" spans="9:13" x14ac:dyDescent="0.2">
      <c r="J153" s="98"/>
      <c r="K153" s="109"/>
      <c r="L153" s="11"/>
      <c r="M153" s="13"/>
    </row>
    <row r="154" spans="9:13" x14ac:dyDescent="0.2">
      <c r="I154" s="135" t="s">
        <v>516</v>
      </c>
      <c r="J154" s="98"/>
      <c r="K154" s="109"/>
      <c r="L154" s="11"/>
      <c r="M154" s="13"/>
    </row>
    <row r="156" spans="9:13" x14ac:dyDescent="0.2">
      <c r="I156" s="11" t="s">
        <v>368</v>
      </c>
      <c r="J156" s="87" t="s">
        <v>492</v>
      </c>
      <c r="K156" s="70">
        <v>6</v>
      </c>
    </row>
    <row r="157" spans="9:13" x14ac:dyDescent="0.2">
      <c r="I157" s="11" t="s">
        <v>439</v>
      </c>
      <c r="J157" s="87" t="s">
        <v>497</v>
      </c>
      <c r="K157" s="70">
        <v>11</v>
      </c>
    </row>
    <row r="158" spans="9:13" x14ac:dyDescent="0.2">
      <c r="I158" s="90" t="s">
        <v>221</v>
      </c>
      <c r="J158" s="87" t="s">
        <v>497</v>
      </c>
      <c r="K158" s="70">
        <v>15</v>
      </c>
    </row>
    <row r="159" spans="9:13" x14ac:dyDescent="0.2">
      <c r="I159" s="11" t="s">
        <v>191</v>
      </c>
      <c r="J159" s="87" t="s">
        <v>495</v>
      </c>
      <c r="K159" s="70">
        <v>21</v>
      </c>
    </row>
    <row r="160" spans="9:13" x14ac:dyDescent="0.2">
      <c r="I160" s="11" t="s">
        <v>422</v>
      </c>
      <c r="J160" s="87" t="s">
        <v>495</v>
      </c>
      <c r="K160" s="136" t="s">
        <v>517</v>
      </c>
    </row>
    <row r="161" spans="9:11" x14ac:dyDescent="0.2">
      <c r="I161" s="11" t="s">
        <v>421</v>
      </c>
      <c r="J161" s="87" t="s">
        <v>494</v>
      </c>
      <c r="K161" s="136">
        <v>13</v>
      </c>
    </row>
    <row r="162" spans="9:11" x14ac:dyDescent="0.2">
      <c r="I162" s="11" t="s">
        <v>488</v>
      </c>
      <c r="J162" s="87" t="s">
        <v>496</v>
      </c>
      <c r="K162" s="136">
        <v>20</v>
      </c>
    </row>
    <row r="163" spans="9:11" x14ac:dyDescent="0.2">
      <c r="I163" s="11" t="s">
        <v>383</v>
      </c>
      <c r="J163" s="87" t="s">
        <v>493</v>
      </c>
      <c r="K163" s="136">
        <v>13</v>
      </c>
    </row>
    <row r="164" spans="9:11" x14ac:dyDescent="0.2">
      <c r="I164" s="11" t="s">
        <v>269</v>
      </c>
      <c r="J164" s="87" t="s">
        <v>493</v>
      </c>
      <c r="K164" s="136">
        <v>34</v>
      </c>
    </row>
    <row r="165" spans="9:11" x14ac:dyDescent="0.2">
      <c r="I165" s="11" t="s">
        <v>208</v>
      </c>
      <c r="J165" s="87" t="s">
        <v>493</v>
      </c>
      <c r="K165" s="136">
        <v>109</v>
      </c>
    </row>
  </sheetData>
  <autoFilter ref="A1:I62" xr:uid="{00000000-0009-0000-0000-000002000000}"/>
  <sortState ref="A2:J60">
    <sortCondition ref="F2:F60"/>
    <sortCondition descending="1" ref="B2:B60"/>
  </sortState>
  <pageMargins left="0.70866141732283472" right="0.70866141732283472" top="0" bottom="0.74803149606299213" header="0.31496062992125984" footer="0.31496062992125984"/>
  <pageSetup paperSize="9" scale="36" fitToHeight="3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0"/>
  <sheetViews>
    <sheetView zoomScaleNormal="100" workbookViewId="0">
      <pane ySplit="1" topLeftCell="A89" activePane="bottomLeft" state="frozen"/>
      <selection pane="bottomLeft" activeCell="G111" sqref="G111"/>
    </sheetView>
  </sheetViews>
  <sheetFormatPr baseColWidth="10" defaultRowHeight="12.75" x14ac:dyDescent="0.2"/>
  <cols>
    <col min="1" max="1" width="10.140625" bestFit="1" customWidth="1"/>
    <col min="2" max="2" width="26.140625" customWidth="1"/>
    <col min="3" max="3" width="37" bestFit="1" customWidth="1"/>
    <col min="4" max="4" width="16.5703125" customWidth="1"/>
    <col min="5" max="5" width="11" customWidth="1"/>
    <col min="6" max="6" width="25.85546875" bestFit="1" customWidth="1"/>
    <col min="7" max="7" width="26.140625" bestFit="1" customWidth="1"/>
    <col min="8" max="8" width="12.85546875" style="11" customWidth="1"/>
    <col min="9" max="9" width="12.5703125" style="11" customWidth="1"/>
    <col min="10" max="10" width="16.5703125" bestFit="1" customWidth="1"/>
    <col min="11" max="11" width="26.140625" bestFit="1" customWidth="1"/>
  </cols>
  <sheetData>
    <row r="1" spans="1:9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  <c r="G1" s="103" t="s">
        <v>454</v>
      </c>
      <c r="H1" s="95" t="s">
        <v>448</v>
      </c>
      <c r="I1" s="99" t="s">
        <v>449</v>
      </c>
    </row>
    <row r="2" spans="1:9" x14ac:dyDescent="0.2">
      <c r="A2" s="60">
        <v>42750</v>
      </c>
      <c r="B2" s="21" t="s">
        <v>6</v>
      </c>
      <c r="C2" s="21" t="s">
        <v>13</v>
      </c>
      <c r="D2" s="11" t="s">
        <v>441</v>
      </c>
      <c r="E2" s="13">
        <v>1</v>
      </c>
      <c r="F2" s="11" t="s">
        <v>222</v>
      </c>
      <c r="G2" s="11"/>
      <c r="H2" s="104" t="s">
        <v>464</v>
      </c>
      <c r="I2" s="104" t="s">
        <v>464</v>
      </c>
    </row>
    <row r="3" spans="1:9" x14ac:dyDescent="0.2">
      <c r="A3" s="60">
        <v>42784</v>
      </c>
      <c r="B3" s="11" t="s">
        <v>468</v>
      </c>
      <c r="C3" s="21" t="s">
        <v>13</v>
      </c>
      <c r="D3" s="19" t="s">
        <v>373</v>
      </c>
      <c r="E3" s="13">
        <v>3</v>
      </c>
      <c r="F3" s="11" t="s">
        <v>222</v>
      </c>
      <c r="G3" s="11"/>
      <c r="H3" s="104">
        <v>8</v>
      </c>
    </row>
    <row r="4" spans="1:9" x14ac:dyDescent="0.2">
      <c r="A4" s="60">
        <v>42861</v>
      </c>
      <c r="B4" s="11" t="s">
        <v>6</v>
      </c>
      <c r="C4" s="21" t="s">
        <v>51</v>
      </c>
      <c r="D4" s="90" t="s">
        <v>373</v>
      </c>
      <c r="E4" s="13">
        <v>2</v>
      </c>
      <c r="F4" s="11" t="s">
        <v>222</v>
      </c>
      <c r="G4" s="11"/>
      <c r="H4" s="104">
        <v>6</v>
      </c>
    </row>
    <row r="5" spans="1:9" x14ac:dyDescent="0.2">
      <c r="A5" s="60">
        <v>42904</v>
      </c>
      <c r="B5" s="11" t="s">
        <v>6</v>
      </c>
      <c r="C5" s="19" t="s">
        <v>16</v>
      </c>
      <c r="D5" s="90" t="s">
        <v>373</v>
      </c>
      <c r="E5" s="13">
        <v>1</v>
      </c>
      <c r="F5" s="11" t="s">
        <v>222</v>
      </c>
      <c r="G5" s="113">
        <f>SUM(H3:H5)</f>
        <v>22</v>
      </c>
      <c r="H5" s="104">
        <v>8</v>
      </c>
    </row>
    <row r="6" spans="1:9" x14ac:dyDescent="0.2">
      <c r="A6" s="60">
        <v>42855</v>
      </c>
      <c r="B6" s="21" t="s">
        <v>6</v>
      </c>
      <c r="C6" s="21" t="s">
        <v>470</v>
      </c>
      <c r="D6" s="11" t="s">
        <v>431</v>
      </c>
      <c r="E6" s="98">
        <v>2</v>
      </c>
      <c r="F6" s="90" t="s">
        <v>486</v>
      </c>
      <c r="G6" s="11"/>
      <c r="H6" s="104">
        <v>3</v>
      </c>
      <c r="I6" s="104" t="s">
        <v>464</v>
      </c>
    </row>
    <row r="7" spans="1:9" x14ac:dyDescent="0.2">
      <c r="A7" s="60">
        <v>42750</v>
      </c>
      <c r="B7" s="21" t="s">
        <v>6</v>
      </c>
      <c r="C7" s="21" t="s">
        <v>13</v>
      </c>
      <c r="D7" s="11" t="s">
        <v>257</v>
      </c>
      <c r="E7" s="13">
        <v>2</v>
      </c>
      <c r="F7" s="11" t="s">
        <v>465</v>
      </c>
      <c r="G7" s="11"/>
      <c r="H7" s="104" t="s">
        <v>464</v>
      </c>
      <c r="I7" s="104" t="s">
        <v>464</v>
      </c>
    </row>
    <row r="8" spans="1:9" x14ac:dyDescent="0.2">
      <c r="A8" s="60">
        <v>42855</v>
      </c>
      <c r="B8" s="21" t="s">
        <v>6</v>
      </c>
      <c r="C8" s="21" t="s">
        <v>470</v>
      </c>
      <c r="D8" s="11" t="s">
        <v>431</v>
      </c>
      <c r="E8" s="98">
        <v>3</v>
      </c>
      <c r="F8" s="11" t="s">
        <v>481</v>
      </c>
      <c r="G8" s="11"/>
      <c r="H8" s="104">
        <v>3</v>
      </c>
      <c r="I8" s="104" t="s">
        <v>464</v>
      </c>
    </row>
    <row r="9" spans="1:9" x14ac:dyDescent="0.2">
      <c r="A9" s="60">
        <v>42750</v>
      </c>
      <c r="B9" s="21" t="s">
        <v>6</v>
      </c>
      <c r="C9" s="21" t="s">
        <v>13</v>
      </c>
      <c r="D9" s="11" t="s">
        <v>444</v>
      </c>
      <c r="E9" s="98">
        <v>3</v>
      </c>
      <c r="F9" s="11" t="s">
        <v>383</v>
      </c>
      <c r="G9" s="11"/>
      <c r="H9" s="104" t="s">
        <v>464</v>
      </c>
      <c r="I9" s="104" t="s">
        <v>464</v>
      </c>
    </row>
    <row r="10" spans="1:9" x14ac:dyDescent="0.2">
      <c r="A10" s="60">
        <v>42784</v>
      </c>
      <c r="B10" s="11" t="s">
        <v>468</v>
      </c>
      <c r="C10" s="21" t="s">
        <v>13</v>
      </c>
      <c r="D10" s="11" t="s">
        <v>227</v>
      </c>
      <c r="E10" s="98">
        <v>9</v>
      </c>
      <c r="F10" s="11" t="s">
        <v>383</v>
      </c>
      <c r="G10" s="11"/>
      <c r="H10" s="104">
        <v>8</v>
      </c>
    </row>
    <row r="11" spans="1:9" x14ac:dyDescent="0.2">
      <c r="A11" s="60">
        <v>42861</v>
      </c>
      <c r="B11" s="11" t="s">
        <v>6</v>
      </c>
      <c r="C11" s="21" t="s">
        <v>51</v>
      </c>
      <c r="D11" s="11" t="s">
        <v>227</v>
      </c>
      <c r="E11" s="13">
        <v>1</v>
      </c>
      <c r="F11" s="11" t="s">
        <v>383</v>
      </c>
      <c r="G11" s="11"/>
      <c r="H11" s="104">
        <v>6</v>
      </c>
    </row>
    <row r="12" spans="1:9" x14ac:dyDescent="0.2">
      <c r="A12" s="60">
        <v>42904</v>
      </c>
      <c r="B12" s="11" t="s">
        <v>6</v>
      </c>
      <c r="C12" s="19" t="s">
        <v>16</v>
      </c>
      <c r="D12" s="11" t="s">
        <v>227</v>
      </c>
      <c r="E12" s="13">
        <v>1</v>
      </c>
      <c r="F12" s="11" t="s">
        <v>383</v>
      </c>
      <c r="G12" s="11"/>
      <c r="H12" s="104">
        <v>8</v>
      </c>
    </row>
    <row r="13" spans="1:9" x14ac:dyDescent="0.2">
      <c r="A13" s="60">
        <v>42959</v>
      </c>
      <c r="B13" s="98" t="s">
        <v>468</v>
      </c>
      <c r="C13" s="109" t="s">
        <v>16</v>
      </c>
      <c r="D13" s="11" t="s">
        <v>227</v>
      </c>
      <c r="E13" s="13">
        <v>3</v>
      </c>
      <c r="F13" s="11" t="s">
        <v>383</v>
      </c>
      <c r="G13" s="11"/>
      <c r="H13" s="104">
        <v>8</v>
      </c>
    </row>
    <row r="14" spans="1:9" x14ac:dyDescent="0.2">
      <c r="A14" s="60">
        <v>42960</v>
      </c>
      <c r="B14" s="98" t="s">
        <v>468</v>
      </c>
      <c r="C14" s="109" t="s">
        <v>51</v>
      </c>
      <c r="D14" s="11" t="s">
        <v>227</v>
      </c>
      <c r="E14" s="13">
        <v>3</v>
      </c>
      <c r="F14" s="11" t="s">
        <v>383</v>
      </c>
      <c r="G14" s="11"/>
      <c r="H14" s="104">
        <v>8</v>
      </c>
    </row>
    <row r="15" spans="1:9" x14ac:dyDescent="0.2">
      <c r="A15" s="60">
        <v>42981</v>
      </c>
      <c r="B15" s="21" t="s">
        <v>6</v>
      </c>
      <c r="C15" s="19" t="s">
        <v>7</v>
      </c>
      <c r="D15" s="11" t="s">
        <v>227</v>
      </c>
      <c r="E15" s="13">
        <v>2</v>
      </c>
      <c r="F15" s="11" t="s">
        <v>383</v>
      </c>
      <c r="G15" s="11"/>
      <c r="H15" s="104" t="s">
        <v>431</v>
      </c>
    </row>
    <row r="16" spans="1:9" x14ac:dyDescent="0.2">
      <c r="A16" s="60">
        <v>43009</v>
      </c>
      <c r="B16" s="85" t="s">
        <v>11</v>
      </c>
      <c r="C16" s="19" t="s">
        <v>7</v>
      </c>
      <c r="D16" s="11" t="s">
        <v>227</v>
      </c>
      <c r="E16" s="13">
        <v>26</v>
      </c>
      <c r="F16" s="11" t="s">
        <v>383</v>
      </c>
      <c r="G16" s="104">
        <f>SUM(H10:H14)</f>
        <v>38</v>
      </c>
      <c r="H16" s="104">
        <v>16</v>
      </c>
      <c r="I16" s="104" t="s">
        <v>464</v>
      </c>
    </row>
    <row r="17" spans="1:9" x14ac:dyDescent="0.2">
      <c r="A17" s="60">
        <v>42750</v>
      </c>
      <c r="B17" s="21" t="s">
        <v>6</v>
      </c>
      <c r="C17" s="21" t="s">
        <v>13</v>
      </c>
      <c r="D17" s="11" t="s">
        <v>440</v>
      </c>
      <c r="E17" s="13">
        <v>2</v>
      </c>
      <c r="F17" s="11" t="s">
        <v>221</v>
      </c>
      <c r="G17" s="11"/>
      <c r="H17" s="104" t="s">
        <v>464</v>
      </c>
      <c r="I17" s="104" t="s">
        <v>464</v>
      </c>
    </row>
    <row r="18" spans="1:9" x14ac:dyDescent="0.2">
      <c r="A18" s="60">
        <v>42981</v>
      </c>
      <c r="B18" s="21" t="s">
        <v>6</v>
      </c>
      <c r="C18" s="19" t="s">
        <v>7</v>
      </c>
      <c r="D18" s="11" t="s">
        <v>103</v>
      </c>
      <c r="E18" s="98">
        <v>4</v>
      </c>
      <c r="F18" s="11" t="s">
        <v>221</v>
      </c>
      <c r="G18" s="11"/>
      <c r="H18" s="104" t="s">
        <v>431</v>
      </c>
    </row>
    <row r="19" spans="1:9" x14ac:dyDescent="0.2">
      <c r="A19" s="60">
        <v>43009</v>
      </c>
      <c r="B19" s="85" t="s">
        <v>11</v>
      </c>
      <c r="C19" s="19" t="s">
        <v>7</v>
      </c>
      <c r="D19" s="11" t="s">
        <v>103</v>
      </c>
      <c r="E19" s="13">
        <v>18</v>
      </c>
      <c r="F19" s="11" t="s">
        <v>221</v>
      </c>
      <c r="G19" s="11"/>
      <c r="H19" s="104">
        <v>16</v>
      </c>
      <c r="I19" s="104" t="s">
        <v>464</v>
      </c>
    </row>
    <row r="20" spans="1:9" x14ac:dyDescent="0.2">
      <c r="A20" s="60">
        <v>42750</v>
      </c>
      <c r="B20" s="21" t="s">
        <v>6</v>
      </c>
      <c r="C20" s="21" t="s">
        <v>13</v>
      </c>
      <c r="D20" s="11" t="s">
        <v>443</v>
      </c>
      <c r="E20" s="98">
        <v>3</v>
      </c>
      <c r="F20" s="11" t="s">
        <v>422</v>
      </c>
      <c r="G20" s="11"/>
      <c r="H20" s="104" t="s">
        <v>464</v>
      </c>
      <c r="I20" s="104" t="s">
        <v>464</v>
      </c>
    </row>
    <row r="21" spans="1:9" x14ac:dyDescent="0.2">
      <c r="A21" s="60">
        <v>42771</v>
      </c>
      <c r="B21" s="21" t="s">
        <v>6</v>
      </c>
      <c r="C21" s="21" t="s">
        <v>48</v>
      </c>
      <c r="D21" s="11" t="s">
        <v>443</v>
      </c>
      <c r="E21" s="98">
        <v>4</v>
      </c>
      <c r="F21" s="11" t="s">
        <v>422</v>
      </c>
      <c r="G21" s="11"/>
      <c r="H21" s="104">
        <v>9</v>
      </c>
      <c r="I21" s="104"/>
    </row>
    <row r="22" spans="1:9" x14ac:dyDescent="0.2">
      <c r="A22" s="60">
        <v>42784</v>
      </c>
      <c r="B22" s="11" t="s">
        <v>468</v>
      </c>
      <c r="C22" s="21" t="s">
        <v>13</v>
      </c>
      <c r="D22" s="11" t="s">
        <v>104</v>
      </c>
      <c r="E22" s="13">
        <v>17</v>
      </c>
      <c r="F22" s="11" t="s">
        <v>422</v>
      </c>
      <c r="G22" s="11"/>
      <c r="H22" s="104">
        <v>8</v>
      </c>
    </row>
    <row r="23" spans="1:9" x14ac:dyDescent="0.2">
      <c r="A23" s="60">
        <v>42834</v>
      </c>
      <c r="B23" s="11" t="s">
        <v>468</v>
      </c>
      <c r="C23" s="21" t="s">
        <v>196</v>
      </c>
      <c r="D23" s="11" t="s">
        <v>104</v>
      </c>
      <c r="E23" s="98">
        <v>5</v>
      </c>
      <c r="F23" s="11" t="s">
        <v>422</v>
      </c>
      <c r="G23" s="11"/>
      <c r="H23" s="104">
        <v>8</v>
      </c>
    </row>
    <row r="24" spans="1:9" x14ac:dyDescent="0.2">
      <c r="A24" s="60">
        <v>42932</v>
      </c>
      <c r="B24" s="21" t="s">
        <v>6</v>
      </c>
      <c r="C24" s="19" t="s">
        <v>211</v>
      </c>
      <c r="D24" s="11" t="s">
        <v>104</v>
      </c>
      <c r="E24" s="98">
        <v>1</v>
      </c>
      <c r="F24" s="11" t="s">
        <v>422</v>
      </c>
      <c r="G24" s="11"/>
      <c r="H24" s="104">
        <v>10</v>
      </c>
    </row>
    <row r="25" spans="1:9" x14ac:dyDescent="0.2">
      <c r="A25" s="60">
        <v>42981</v>
      </c>
      <c r="B25" s="21" t="s">
        <v>6</v>
      </c>
      <c r="C25" s="19" t="s">
        <v>7</v>
      </c>
      <c r="D25" s="11" t="s">
        <v>104</v>
      </c>
      <c r="E25" s="13">
        <v>2</v>
      </c>
      <c r="F25" s="11" t="s">
        <v>422</v>
      </c>
      <c r="G25" s="11"/>
      <c r="H25" s="104" t="s">
        <v>431</v>
      </c>
    </row>
    <row r="26" spans="1:9" x14ac:dyDescent="0.2">
      <c r="A26" s="60">
        <v>43009</v>
      </c>
      <c r="B26" s="85" t="s">
        <v>11</v>
      </c>
      <c r="C26" s="19" t="s">
        <v>7</v>
      </c>
      <c r="D26" s="11" t="s">
        <v>104</v>
      </c>
      <c r="E26" s="13">
        <v>29</v>
      </c>
      <c r="F26" s="11" t="s">
        <v>422</v>
      </c>
      <c r="G26" s="104">
        <f>SUM(H21:H24)-35</f>
        <v>0</v>
      </c>
      <c r="H26" s="104">
        <v>16</v>
      </c>
      <c r="I26" s="104" t="s">
        <v>464</v>
      </c>
    </row>
    <row r="27" spans="1:9" x14ac:dyDescent="0.2">
      <c r="A27" s="60">
        <v>42680</v>
      </c>
      <c r="B27" s="21" t="s">
        <v>6</v>
      </c>
      <c r="C27" s="21" t="s">
        <v>196</v>
      </c>
      <c r="D27" s="11" t="s">
        <v>440</v>
      </c>
      <c r="E27" s="13">
        <v>1</v>
      </c>
      <c r="F27" s="90" t="s">
        <v>439</v>
      </c>
      <c r="G27" s="11"/>
      <c r="H27" s="104">
        <v>8</v>
      </c>
    </row>
    <row r="28" spans="1:9" x14ac:dyDescent="0.2">
      <c r="A28" s="60">
        <v>42750</v>
      </c>
      <c r="B28" s="21" t="s">
        <v>6</v>
      </c>
      <c r="C28" s="21" t="s">
        <v>13</v>
      </c>
      <c r="D28" s="11" t="s">
        <v>440</v>
      </c>
      <c r="E28" s="13">
        <v>1</v>
      </c>
      <c r="F28" s="11" t="s">
        <v>439</v>
      </c>
      <c r="G28" s="11"/>
      <c r="H28" s="104" t="s">
        <v>464</v>
      </c>
      <c r="I28" s="104" t="s">
        <v>464</v>
      </c>
    </row>
    <row r="29" spans="1:9" x14ac:dyDescent="0.2">
      <c r="A29" s="60">
        <v>42771</v>
      </c>
      <c r="B29" s="21" t="s">
        <v>6</v>
      </c>
      <c r="C29" s="21" t="s">
        <v>48</v>
      </c>
      <c r="D29" s="11" t="s">
        <v>440</v>
      </c>
      <c r="E29" s="13">
        <v>2</v>
      </c>
      <c r="F29" s="11" t="s">
        <v>439</v>
      </c>
      <c r="G29" s="11"/>
      <c r="H29" s="104">
        <v>9</v>
      </c>
      <c r="I29" s="104"/>
    </row>
    <row r="30" spans="1:9" x14ac:dyDescent="0.2">
      <c r="A30" s="60">
        <v>42834</v>
      </c>
      <c r="B30" s="11" t="s">
        <v>468</v>
      </c>
      <c r="C30" s="21" t="s">
        <v>196</v>
      </c>
      <c r="D30" s="11" t="s">
        <v>103</v>
      </c>
      <c r="E30" s="13">
        <v>1</v>
      </c>
      <c r="F30" s="11" t="s">
        <v>439</v>
      </c>
      <c r="G30" s="11"/>
      <c r="H30" s="104">
        <v>8</v>
      </c>
    </row>
    <row r="31" spans="1:9" x14ac:dyDescent="0.2">
      <c r="A31" s="60">
        <v>42876</v>
      </c>
      <c r="B31" s="85" t="s">
        <v>11</v>
      </c>
      <c r="C31" s="21" t="s">
        <v>196</v>
      </c>
      <c r="D31" s="11" t="s">
        <v>103</v>
      </c>
      <c r="E31" s="98">
        <v>8</v>
      </c>
      <c r="F31" s="11" t="s">
        <v>439</v>
      </c>
      <c r="G31" s="108" t="s">
        <v>476</v>
      </c>
      <c r="H31" s="104" t="s">
        <v>471</v>
      </c>
      <c r="I31" s="104" t="s">
        <v>464</v>
      </c>
    </row>
    <row r="32" spans="1:9" x14ac:dyDescent="0.2">
      <c r="A32" s="60">
        <v>42932</v>
      </c>
      <c r="B32" s="21" t="s">
        <v>6</v>
      </c>
      <c r="C32" s="19" t="s">
        <v>211</v>
      </c>
      <c r="D32" s="11" t="s">
        <v>103</v>
      </c>
      <c r="E32" s="13">
        <v>1</v>
      </c>
      <c r="F32" s="11" t="s">
        <v>439</v>
      </c>
      <c r="G32" s="11"/>
      <c r="H32" s="104">
        <v>10</v>
      </c>
    </row>
    <row r="33" spans="1:9" x14ac:dyDescent="0.2">
      <c r="A33" s="60">
        <v>42981</v>
      </c>
      <c r="B33" s="98" t="s">
        <v>468</v>
      </c>
      <c r="C33" s="19" t="s">
        <v>7</v>
      </c>
      <c r="D33" s="90" t="s">
        <v>103</v>
      </c>
      <c r="E33" s="98">
        <v>1</v>
      </c>
      <c r="F33" s="11" t="s">
        <v>439</v>
      </c>
      <c r="G33" s="11"/>
      <c r="H33" s="104"/>
    </row>
    <row r="34" spans="1:9" x14ac:dyDescent="0.2">
      <c r="A34" s="60">
        <v>42981</v>
      </c>
      <c r="B34" s="21" t="s">
        <v>6</v>
      </c>
      <c r="C34" s="19" t="s">
        <v>7</v>
      </c>
      <c r="D34" s="11" t="s">
        <v>103</v>
      </c>
      <c r="E34" s="13">
        <v>1</v>
      </c>
      <c r="F34" s="11" t="s">
        <v>439</v>
      </c>
      <c r="G34" s="11"/>
      <c r="H34" s="104" t="s">
        <v>431</v>
      </c>
    </row>
    <row r="35" spans="1:9" x14ac:dyDescent="0.2">
      <c r="A35" s="60">
        <v>43009</v>
      </c>
      <c r="B35" s="85" t="s">
        <v>11</v>
      </c>
      <c r="C35" s="19" t="s">
        <v>7</v>
      </c>
      <c r="D35" s="11" t="s">
        <v>103</v>
      </c>
      <c r="E35" s="13">
        <v>23</v>
      </c>
      <c r="F35" s="11" t="s">
        <v>439</v>
      </c>
      <c r="G35" s="104">
        <f>SUM(H27:H32)</f>
        <v>35</v>
      </c>
      <c r="H35" s="104">
        <v>16</v>
      </c>
      <c r="I35" s="104" t="s">
        <v>464</v>
      </c>
    </row>
    <row r="36" spans="1:9" x14ac:dyDescent="0.2">
      <c r="A36" s="60">
        <v>42985</v>
      </c>
      <c r="B36" s="11" t="s">
        <v>6</v>
      </c>
      <c r="C36" s="21" t="s">
        <v>457</v>
      </c>
      <c r="D36" s="11" t="s">
        <v>336</v>
      </c>
      <c r="E36" s="13">
        <v>2</v>
      </c>
      <c r="F36" s="11" t="s">
        <v>478</v>
      </c>
      <c r="G36" s="11"/>
      <c r="H36" s="104" t="s">
        <v>431</v>
      </c>
    </row>
    <row r="37" spans="1:9" x14ac:dyDescent="0.2">
      <c r="A37" s="60">
        <v>42750</v>
      </c>
      <c r="B37" s="21" t="s">
        <v>6</v>
      </c>
      <c r="C37" s="21" t="s">
        <v>13</v>
      </c>
      <c r="D37" s="11" t="s">
        <v>444</v>
      </c>
      <c r="E37" s="98">
        <v>4</v>
      </c>
      <c r="F37" s="11" t="s">
        <v>484</v>
      </c>
      <c r="G37" s="11"/>
      <c r="H37" s="104" t="s">
        <v>464</v>
      </c>
      <c r="I37" s="104" t="s">
        <v>464</v>
      </c>
    </row>
    <row r="38" spans="1:9" x14ac:dyDescent="0.2">
      <c r="A38" s="60">
        <v>42750</v>
      </c>
      <c r="B38" s="21" t="s">
        <v>6</v>
      </c>
      <c r="C38" s="21" t="s">
        <v>13</v>
      </c>
      <c r="D38" s="11" t="s">
        <v>466</v>
      </c>
      <c r="E38" s="13">
        <v>2</v>
      </c>
      <c r="F38" s="11" t="s">
        <v>368</v>
      </c>
      <c r="G38" s="11"/>
      <c r="H38" s="104" t="s">
        <v>464</v>
      </c>
      <c r="I38" s="104" t="s">
        <v>464</v>
      </c>
    </row>
    <row r="39" spans="1:9" x14ac:dyDescent="0.2">
      <c r="A39" s="60">
        <v>42777</v>
      </c>
      <c r="B39" s="11" t="s">
        <v>468</v>
      </c>
      <c r="C39" s="21" t="s">
        <v>13</v>
      </c>
      <c r="D39" s="11" t="s">
        <v>96</v>
      </c>
      <c r="E39" s="98">
        <v>1</v>
      </c>
      <c r="F39" s="11" t="s">
        <v>368</v>
      </c>
      <c r="G39" s="113">
        <f>SUM(H39)</f>
        <v>4</v>
      </c>
      <c r="H39" s="104">
        <v>4</v>
      </c>
    </row>
    <row r="40" spans="1:9" x14ac:dyDescent="0.2">
      <c r="A40" s="60">
        <v>42750</v>
      </c>
      <c r="B40" s="21" t="s">
        <v>6</v>
      </c>
      <c r="C40" s="21" t="s">
        <v>13</v>
      </c>
      <c r="D40" s="11" t="s">
        <v>444</v>
      </c>
      <c r="E40" s="13">
        <v>5</v>
      </c>
      <c r="F40" s="11" t="s">
        <v>269</v>
      </c>
      <c r="G40" s="11"/>
      <c r="H40" s="104" t="s">
        <v>464</v>
      </c>
      <c r="I40" s="104" t="s">
        <v>464</v>
      </c>
    </row>
    <row r="41" spans="1:9" x14ac:dyDescent="0.2">
      <c r="A41" s="60">
        <v>42771</v>
      </c>
      <c r="B41" s="21" t="s">
        <v>6</v>
      </c>
      <c r="C41" s="21" t="s">
        <v>48</v>
      </c>
      <c r="D41" s="11" t="s">
        <v>444</v>
      </c>
      <c r="E41" s="13">
        <v>2</v>
      </c>
      <c r="F41" s="11" t="s">
        <v>269</v>
      </c>
      <c r="G41" s="11"/>
      <c r="H41" s="104">
        <v>9</v>
      </c>
      <c r="I41" s="104"/>
    </row>
    <row r="42" spans="1:9" x14ac:dyDescent="0.2">
      <c r="A42" s="60">
        <v>42869</v>
      </c>
      <c r="B42" s="11" t="s">
        <v>468</v>
      </c>
      <c r="C42" s="19" t="s">
        <v>48</v>
      </c>
      <c r="D42" s="11" t="s">
        <v>227</v>
      </c>
      <c r="E42" s="98">
        <v>3</v>
      </c>
      <c r="F42" s="11" t="s">
        <v>269</v>
      </c>
      <c r="G42" s="11"/>
      <c r="H42" s="104">
        <v>8</v>
      </c>
    </row>
    <row r="43" spans="1:9" x14ac:dyDescent="0.2">
      <c r="A43" s="60">
        <v>42951</v>
      </c>
      <c r="B43" s="85" t="s">
        <v>11</v>
      </c>
      <c r="C43" s="19" t="s">
        <v>48</v>
      </c>
      <c r="D43" s="11" t="s">
        <v>227</v>
      </c>
      <c r="E43" s="13">
        <v>28</v>
      </c>
      <c r="F43" s="11" t="s">
        <v>269</v>
      </c>
      <c r="G43" s="108" t="s">
        <v>474</v>
      </c>
      <c r="H43" s="111" t="s">
        <v>464</v>
      </c>
      <c r="I43" s="110" t="s">
        <v>472</v>
      </c>
    </row>
    <row r="44" spans="1:9" x14ac:dyDescent="0.2">
      <c r="A44" s="60">
        <v>42981</v>
      </c>
      <c r="B44" s="21" t="s">
        <v>6</v>
      </c>
      <c r="C44" s="19" t="s">
        <v>7</v>
      </c>
      <c r="D44" s="11" t="s">
        <v>227</v>
      </c>
      <c r="E44" s="13">
        <v>3</v>
      </c>
      <c r="F44" s="11" t="s">
        <v>269</v>
      </c>
      <c r="G44" s="113">
        <f>SUM(H40:H43)</f>
        <v>17</v>
      </c>
      <c r="H44" s="104" t="s">
        <v>431</v>
      </c>
    </row>
    <row r="45" spans="1:9" x14ac:dyDescent="0.2">
      <c r="A45" s="60">
        <v>42680</v>
      </c>
      <c r="B45" s="21" t="s">
        <v>6</v>
      </c>
      <c r="C45" s="21" t="s">
        <v>196</v>
      </c>
      <c r="D45" s="11" t="s">
        <v>444</v>
      </c>
      <c r="E45" s="13">
        <v>3</v>
      </c>
      <c r="F45" s="11" t="s">
        <v>208</v>
      </c>
      <c r="G45" s="11"/>
      <c r="H45" s="104">
        <v>8</v>
      </c>
    </row>
    <row r="46" spans="1:9" x14ac:dyDescent="0.2">
      <c r="A46" s="60">
        <v>42750</v>
      </c>
      <c r="B46" s="21" t="s">
        <v>6</v>
      </c>
      <c r="C46" s="21" t="s">
        <v>13</v>
      </c>
      <c r="D46" s="11" t="s">
        <v>444</v>
      </c>
      <c r="E46" s="98">
        <v>6</v>
      </c>
      <c r="F46" s="11" t="s">
        <v>208</v>
      </c>
      <c r="G46" s="11"/>
      <c r="H46" s="104" t="s">
        <v>464</v>
      </c>
      <c r="I46" s="104" t="s">
        <v>464</v>
      </c>
    </row>
    <row r="47" spans="1:9" x14ac:dyDescent="0.2">
      <c r="A47" s="60">
        <v>42771</v>
      </c>
      <c r="B47" s="21" t="s">
        <v>6</v>
      </c>
      <c r="C47" s="21" t="s">
        <v>48</v>
      </c>
      <c r="D47" s="11" t="s">
        <v>444</v>
      </c>
      <c r="E47" s="98">
        <v>3</v>
      </c>
      <c r="F47" s="11" t="s">
        <v>208</v>
      </c>
      <c r="G47" s="11"/>
      <c r="H47" s="104">
        <v>9</v>
      </c>
      <c r="I47" s="104"/>
    </row>
    <row r="48" spans="1:9" x14ac:dyDescent="0.2">
      <c r="A48" s="60">
        <v>42834</v>
      </c>
      <c r="B48" s="11" t="s">
        <v>468</v>
      </c>
      <c r="C48" s="21" t="s">
        <v>196</v>
      </c>
      <c r="D48" s="11" t="s">
        <v>227</v>
      </c>
      <c r="E48" s="13">
        <v>3</v>
      </c>
      <c r="F48" s="11" t="s">
        <v>208</v>
      </c>
      <c r="G48" s="11"/>
      <c r="H48" s="104">
        <v>8</v>
      </c>
    </row>
    <row r="49" spans="1:9" x14ac:dyDescent="0.2">
      <c r="A49" s="60">
        <v>42869</v>
      </c>
      <c r="B49" s="11" t="s">
        <v>468</v>
      </c>
      <c r="C49" s="19" t="s">
        <v>48</v>
      </c>
      <c r="D49" s="11" t="s">
        <v>227</v>
      </c>
      <c r="E49" s="98">
        <v>5</v>
      </c>
      <c r="F49" s="11" t="s">
        <v>208</v>
      </c>
      <c r="G49" s="11"/>
      <c r="H49" s="104">
        <v>8</v>
      </c>
    </row>
    <row r="50" spans="1:9" x14ac:dyDescent="0.2">
      <c r="A50" s="60">
        <v>42932</v>
      </c>
      <c r="B50" s="11" t="s">
        <v>6</v>
      </c>
      <c r="C50" s="21" t="s">
        <v>211</v>
      </c>
      <c r="D50" s="11" t="s">
        <v>99</v>
      </c>
      <c r="E50" s="98">
        <v>2</v>
      </c>
      <c r="F50" s="11" t="s">
        <v>208</v>
      </c>
      <c r="G50" s="11"/>
      <c r="H50" s="104">
        <v>10</v>
      </c>
    </row>
    <row r="51" spans="1:9" x14ac:dyDescent="0.2">
      <c r="A51" s="60">
        <v>42981</v>
      </c>
      <c r="B51" s="21" t="s">
        <v>6</v>
      </c>
      <c r="C51" s="19" t="s">
        <v>7</v>
      </c>
      <c r="D51" s="90" t="s">
        <v>227</v>
      </c>
      <c r="E51" s="98">
        <v>4</v>
      </c>
      <c r="F51" s="11" t="s">
        <v>208</v>
      </c>
      <c r="G51" s="113">
        <f>SUM(H45:H51)</f>
        <v>43</v>
      </c>
      <c r="H51" s="104" t="s">
        <v>431</v>
      </c>
    </row>
    <row r="52" spans="1:9" x14ac:dyDescent="0.2">
      <c r="A52" s="60">
        <v>42750</v>
      </c>
      <c r="B52" s="21" t="s">
        <v>6</v>
      </c>
      <c r="C52" s="21" t="s">
        <v>13</v>
      </c>
      <c r="D52" s="11" t="s">
        <v>262</v>
      </c>
      <c r="E52" s="13">
        <v>5</v>
      </c>
      <c r="F52" s="11" t="s">
        <v>393</v>
      </c>
      <c r="G52" s="11"/>
      <c r="H52" s="104" t="s">
        <v>464</v>
      </c>
      <c r="I52" s="104" t="s">
        <v>464</v>
      </c>
    </row>
    <row r="53" spans="1:9" x14ac:dyDescent="0.2">
      <c r="A53" s="60">
        <v>42855</v>
      </c>
      <c r="B53" s="21" t="s">
        <v>6</v>
      </c>
      <c r="C53" s="21" t="s">
        <v>470</v>
      </c>
      <c r="D53" s="11" t="s">
        <v>431</v>
      </c>
      <c r="E53" s="98">
        <v>4</v>
      </c>
      <c r="F53" s="11" t="s">
        <v>482</v>
      </c>
      <c r="G53" s="11"/>
      <c r="H53" s="104">
        <v>3</v>
      </c>
      <c r="I53" s="104" t="s">
        <v>464</v>
      </c>
    </row>
    <row r="54" spans="1:9" x14ac:dyDescent="0.2">
      <c r="A54" s="60">
        <v>42855</v>
      </c>
      <c r="B54" s="21" t="s">
        <v>6</v>
      </c>
      <c r="C54" s="21" t="s">
        <v>469</v>
      </c>
      <c r="D54" s="11" t="s">
        <v>205</v>
      </c>
      <c r="E54" s="98">
        <v>1</v>
      </c>
      <c r="F54" s="11" t="s">
        <v>482</v>
      </c>
      <c r="G54" s="11"/>
      <c r="H54" s="104" t="s">
        <v>431</v>
      </c>
      <c r="I54" s="104"/>
    </row>
    <row r="55" spans="1:9" x14ac:dyDescent="0.2">
      <c r="A55" s="60">
        <v>42834</v>
      </c>
      <c r="B55" s="11" t="s">
        <v>468</v>
      </c>
      <c r="C55" s="21" t="s">
        <v>196</v>
      </c>
      <c r="D55" s="11" t="s">
        <v>103</v>
      </c>
      <c r="E55" s="13">
        <v>2</v>
      </c>
      <c r="F55" s="11" t="s">
        <v>238</v>
      </c>
      <c r="G55" s="113">
        <f>SUM(H55)</f>
        <v>8</v>
      </c>
      <c r="H55" s="104">
        <v>8</v>
      </c>
    </row>
    <row r="56" spans="1:9" x14ac:dyDescent="0.2">
      <c r="A56" s="60">
        <v>42680</v>
      </c>
      <c r="B56" s="21" t="s">
        <v>6</v>
      </c>
      <c r="C56" s="21" t="s">
        <v>196</v>
      </c>
      <c r="D56" s="11" t="s">
        <v>440</v>
      </c>
      <c r="E56" s="13">
        <v>2</v>
      </c>
      <c r="F56" s="11" t="s">
        <v>421</v>
      </c>
      <c r="G56" s="11"/>
      <c r="H56" s="104">
        <v>8</v>
      </c>
    </row>
    <row r="57" spans="1:9" x14ac:dyDescent="0.2">
      <c r="A57" s="60">
        <v>42750</v>
      </c>
      <c r="B57" s="21" t="s">
        <v>6</v>
      </c>
      <c r="C57" s="21" t="s">
        <v>13</v>
      </c>
      <c r="D57" s="11" t="s">
        <v>440</v>
      </c>
      <c r="E57" s="13">
        <v>6</v>
      </c>
      <c r="F57" s="11" t="s">
        <v>421</v>
      </c>
      <c r="G57" s="11"/>
      <c r="H57" s="104" t="s">
        <v>464</v>
      </c>
      <c r="I57" s="104" t="s">
        <v>464</v>
      </c>
    </row>
    <row r="58" spans="1:9" x14ac:dyDescent="0.2">
      <c r="A58" s="60">
        <v>42932</v>
      </c>
      <c r="B58" s="21" t="s">
        <v>6</v>
      </c>
      <c r="C58" s="19" t="s">
        <v>211</v>
      </c>
      <c r="D58" s="11" t="s">
        <v>103</v>
      </c>
      <c r="E58" s="13">
        <v>2</v>
      </c>
      <c r="F58" s="11" t="s">
        <v>421</v>
      </c>
      <c r="G58" s="11"/>
      <c r="H58" s="104">
        <v>10</v>
      </c>
    </row>
    <row r="59" spans="1:9" x14ac:dyDescent="0.2">
      <c r="A59" s="60">
        <v>42981</v>
      </c>
      <c r="B59" s="21" t="s">
        <v>6</v>
      </c>
      <c r="C59" s="19" t="s">
        <v>7</v>
      </c>
      <c r="D59" s="11" t="s">
        <v>103</v>
      </c>
      <c r="E59" s="13">
        <v>3</v>
      </c>
      <c r="F59" s="11" t="s">
        <v>421</v>
      </c>
      <c r="G59" s="104">
        <f>SUM(H56:H58)</f>
        <v>18</v>
      </c>
      <c r="H59" s="104" t="s">
        <v>431</v>
      </c>
    </row>
    <row r="60" spans="1:9" x14ac:dyDescent="0.2">
      <c r="A60" s="60">
        <v>42750</v>
      </c>
      <c r="B60" s="21" t="s">
        <v>6</v>
      </c>
      <c r="C60" s="21" t="s">
        <v>13</v>
      </c>
      <c r="D60" s="11" t="s">
        <v>447</v>
      </c>
      <c r="E60" s="98">
        <v>6</v>
      </c>
      <c r="F60" s="11" t="s">
        <v>406</v>
      </c>
      <c r="G60" s="11"/>
      <c r="H60" s="104" t="s">
        <v>464</v>
      </c>
      <c r="I60" s="104" t="s">
        <v>464</v>
      </c>
    </row>
    <row r="61" spans="1:9" x14ac:dyDescent="0.2">
      <c r="A61" s="60">
        <v>42981</v>
      </c>
      <c r="B61" s="21" t="s">
        <v>6</v>
      </c>
      <c r="C61" s="19" t="s">
        <v>7</v>
      </c>
      <c r="D61" s="11" t="s">
        <v>259</v>
      </c>
      <c r="E61" s="98">
        <v>4</v>
      </c>
      <c r="F61" s="11" t="s">
        <v>406</v>
      </c>
      <c r="G61" s="11"/>
      <c r="H61" s="104" t="s">
        <v>431</v>
      </c>
    </row>
    <row r="62" spans="1:9" x14ac:dyDescent="0.2">
      <c r="A62" s="60">
        <v>42750</v>
      </c>
      <c r="B62" s="21" t="s">
        <v>6</v>
      </c>
      <c r="C62" s="21" t="s">
        <v>13</v>
      </c>
      <c r="D62" s="11" t="s">
        <v>443</v>
      </c>
      <c r="E62" s="13">
        <v>1</v>
      </c>
      <c r="F62" s="11" t="s">
        <v>191</v>
      </c>
      <c r="G62" s="11"/>
      <c r="H62" s="104" t="s">
        <v>464</v>
      </c>
      <c r="I62" s="104" t="s">
        <v>464</v>
      </c>
    </row>
    <row r="63" spans="1:9" x14ac:dyDescent="0.2">
      <c r="A63" s="60">
        <v>42784</v>
      </c>
      <c r="B63" s="11" t="s">
        <v>468</v>
      </c>
      <c r="C63" s="21" t="s">
        <v>13</v>
      </c>
      <c r="D63" s="11" t="s">
        <v>104</v>
      </c>
      <c r="E63" s="13">
        <v>9</v>
      </c>
      <c r="F63" s="11" t="s">
        <v>191</v>
      </c>
      <c r="G63" s="102"/>
      <c r="H63" s="104">
        <v>8</v>
      </c>
    </row>
    <row r="64" spans="1:9" x14ac:dyDescent="0.2">
      <c r="A64" s="60">
        <v>42981</v>
      </c>
      <c r="B64" s="21" t="s">
        <v>6</v>
      </c>
      <c r="C64" s="19" t="s">
        <v>7</v>
      </c>
      <c r="D64" s="90" t="s">
        <v>434</v>
      </c>
      <c r="E64" s="13">
        <v>3</v>
      </c>
      <c r="F64" s="11" t="s">
        <v>191</v>
      </c>
      <c r="G64" s="11"/>
      <c r="H64" s="104" t="s">
        <v>431</v>
      </c>
    </row>
    <row r="65" spans="1:9" x14ac:dyDescent="0.2">
      <c r="A65" s="60">
        <v>43009</v>
      </c>
      <c r="B65" s="85" t="s">
        <v>11</v>
      </c>
      <c r="C65" s="19" t="s">
        <v>7</v>
      </c>
      <c r="D65" s="11" t="s">
        <v>104</v>
      </c>
      <c r="E65" s="13">
        <v>26</v>
      </c>
      <c r="F65" s="90" t="s">
        <v>191</v>
      </c>
      <c r="G65" s="104">
        <f>SUM(H62:H65)</f>
        <v>24</v>
      </c>
      <c r="H65" s="104">
        <v>16</v>
      </c>
      <c r="I65" s="104" t="s">
        <v>464</v>
      </c>
    </row>
    <row r="66" spans="1:9" x14ac:dyDescent="0.2">
      <c r="A66" s="60">
        <v>42750</v>
      </c>
      <c r="B66" s="21" t="s">
        <v>6</v>
      </c>
      <c r="C66" s="21" t="s">
        <v>13</v>
      </c>
      <c r="D66" s="11" t="s">
        <v>443</v>
      </c>
      <c r="E66" s="98">
        <v>2</v>
      </c>
      <c r="F66" s="11" t="s">
        <v>428</v>
      </c>
      <c r="G66" s="11"/>
      <c r="H66" s="104" t="s">
        <v>464</v>
      </c>
      <c r="I66" s="104" t="s">
        <v>464</v>
      </c>
    </row>
    <row r="67" spans="1:9" x14ac:dyDescent="0.2">
      <c r="A67" s="60">
        <v>42784</v>
      </c>
      <c r="B67" s="11" t="s">
        <v>468</v>
      </c>
      <c r="C67" s="21" t="s">
        <v>13</v>
      </c>
      <c r="D67" s="11" t="s">
        <v>104</v>
      </c>
      <c r="E67" s="98">
        <v>7</v>
      </c>
      <c r="F67" s="11" t="s">
        <v>428</v>
      </c>
      <c r="G67" s="11"/>
      <c r="H67" s="104">
        <v>8</v>
      </c>
    </row>
    <row r="68" spans="1:9" x14ac:dyDescent="0.2">
      <c r="A68" s="60">
        <v>42861</v>
      </c>
      <c r="B68" s="11" t="s">
        <v>6</v>
      </c>
      <c r="C68" s="21" t="s">
        <v>51</v>
      </c>
      <c r="D68" s="11" t="s">
        <v>104</v>
      </c>
      <c r="E68" s="13">
        <v>3</v>
      </c>
      <c r="F68" s="11" t="s">
        <v>428</v>
      </c>
      <c r="G68" s="11"/>
      <c r="H68" s="104">
        <v>6</v>
      </c>
    </row>
    <row r="69" spans="1:9" x14ac:dyDescent="0.2">
      <c r="A69" s="60">
        <v>42904</v>
      </c>
      <c r="B69" s="11" t="s">
        <v>6</v>
      </c>
      <c r="C69" s="19" t="s">
        <v>16</v>
      </c>
      <c r="D69" s="19" t="s">
        <v>104</v>
      </c>
      <c r="E69" s="98">
        <v>2</v>
      </c>
      <c r="F69" s="11" t="s">
        <v>428</v>
      </c>
      <c r="G69" s="11"/>
      <c r="H69" s="104">
        <v>8</v>
      </c>
    </row>
    <row r="70" spans="1:9" x14ac:dyDescent="0.2">
      <c r="A70" s="60">
        <v>42959</v>
      </c>
      <c r="B70" s="98" t="s">
        <v>468</v>
      </c>
      <c r="C70" s="109" t="s">
        <v>16</v>
      </c>
      <c r="D70" s="11" t="s">
        <v>104</v>
      </c>
      <c r="E70" s="13">
        <v>1</v>
      </c>
      <c r="F70" s="11" t="s">
        <v>428</v>
      </c>
      <c r="G70" s="11"/>
      <c r="H70" s="104">
        <v>8</v>
      </c>
    </row>
    <row r="71" spans="1:9" x14ac:dyDescent="0.2">
      <c r="A71" s="60">
        <v>42960</v>
      </c>
      <c r="B71" s="98" t="s">
        <v>468</v>
      </c>
      <c r="C71" s="109" t="s">
        <v>51</v>
      </c>
      <c r="D71" s="11" t="s">
        <v>104</v>
      </c>
      <c r="E71" s="13">
        <v>1</v>
      </c>
      <c r="F71" s="11" t="s">
        <v>428</v>
      </c>
      <c r="G71" s="11"/>
      <c r="H71" s="104">
        <v>8</v>
      </c>
    </row>
    <row r="72" spans="1:9" x14ac:dyDescent="0.2">
      <c r="A72" s="60">
        <v>42966</v>
      </c>
      <c r="B72" s="85" t="s">
        <v>11</v>
      </c>
      <c r="C72" s="19" t="s">
        <v>473</v>
      </c>
      <c r="D72" s="11" t="s">
        <v>104</v>
      </c>
      <c r="E72" s="98">
        <v>25</v>
      </c>
      <c r="F72" s="11" t="s">
        <v>428</v>
      </c>
      <c r="G72" s="62" t="s">
        <v>475</v>
      </c>
      <c r="H72" s="104">
        <v>22</v>
      </c>
      <c r="I72" s="11" t="s">
        <v>464</v>
      </c>
    </row>
    <row r="73" spans="1:9" x14ac:dyDescent="0.2">
      <c r="A73" s="60">
        <v>42981</v>
      </c>
      <c r="B73" s="98" t="s">
        <v>468</v>
      </c>
      <c r="C73" s="19" t="s">
        <v>7</v>
      </c>
      <c r="D73" s="90" t="s">
        <v>104</v>
      </c>
      <c r="E73" s="98">
        <v>1</v>
      </c>
      <c r="F73" s="11" t="s">
        <v>428</v>
      </c>
      <c r="G73" s="11"/>
      <c r="H73" s="104"/>
    </row>
    <row r="74" spans="1:9" x14ac:dyDescent="0.2">
      <c r="A74" s="60">
        <v>42981</v>
      </c>
      <c r="B74" s="21" t="s">
        <v>6</v>
      </c>
      <c r="C74" s="19" t="s">
        <v>7</v>
      </c>
      <c r="D74" s="90" t="s">
        <v>434</v>
      </c>
      <c r="E74" s="13">
        <v>1</v>
      </c>
      <c r="F74" s="11" t="s">
        <v>428</v>
      </c>
      <c r="G74" s="11" t="s">
        <v>477</v>
      </c>
      <c r="H74" s="104" t="s">
        <v>431</v>
      </c>
    </row>
    <row r="75" spans="1:9" x14ac:dyDescent="0.2">
      <c r="A75" s="60">
        <v>43009</v>
      </c>
      <c r="B75" s="85" t="s">
        <v>11</v>
      </c>
      <c r="C75" s="19" t="s">
        <v>7</v>
      </c>
      <c r="D75" s="11" t="s">
        <v>104</v>
      </c>
      <c r="E75" s="13">
        <v>24</v>
      </c>
      <c r="F75" s="11" t="s">
        <v>428</v>
      </c>
      <c r="G75" s="113">
        <f>SUM(H66:H71)</f>
        <v>38</v>
      </c>
      <c r="H75" s="104">
        <v>16</v>
      </c>
      <c r="I75" s="104" t="s">
        <v>464</v>
      </c>
    </row>
    <row r="76" spans="1:9" x14ac:dyDescent="0.2">
      <c r="A76" s="60">
        <v>42750</v>
      </c>
      <c r="B76" s="21" t="s">
        <v>6</v>
      </c>
      <c r="C76" s="21" t="s">
        <v>13</v>
      </c>
      <c r="D76" s="11" t="s">
        <v>450</v>
      </c>
      <c r="E76" s="13">
        <v>2</v>
      </c>
      <c r="F76" s="11" t="s">
        <v>435</v>
      </c>
      <c r="G76" s="11"/>
      <c r="H76" s="104" t="s">
        <v>464</v>
      </c>
      <c r="I76" s="104" t="s">
        <v>464</v>
      </c>
    </row>
    <row r="77" spans="1:9" x14ac:dyDescent="0.2">
      <c r="A77" s="60">
        <v>42784</v>
      </c>
      <c r="B77" s="11" t="s">
        <v>468</v>
      </c>
      <c r="C77" s="21" t="s">
        <v>13</v>
      </c>
      <c r="D77" s="11" t="s">
        <v>450</v>
      </c>
      <c r="E77" s="13">
        <v>9</v>
      </c>
      <c r="F77" s="90" t="s">
        <v>435</v>
      </c>
      <c r="G77" s="90"/>
      <c r="H77" s="104">
        <v>8</v>
      </c>
    </row>
    <row r="78" spans="1:9" x14ac:dyDescent="0.2">
      <c r="A78" s="60">
        <v>42861</v>
      </c>
      <c r="B78" s="11" t="s">
        <v>6</v>
      </c>
      <c r="C78" s="21" t="s">
        <v>51</v>
      </c>
      <c r="D78" s="11" t="s">
        <v>99</v>
      </c>
      <c r="E78" s="13">
        <v>1</v>
      </c>
      <c r="F78" s="11" t="s">
        <v>435</v>
      </c>
      <c r="G78" s="11"/>
      <c r="H78" s="104">
        <v>6</v>
      </c>
    </row>
    <row r="79" spans="1:9" x14ac:dyDescent="0.2">
      <c r="A79" s="60">
        <v>42904</v>
      </c>
      <c r="B79" s="11" t="s">
        <v>6</v>
      </c>
      <c r="C79" s="19" t="s">
        <v>16</v>
      </c>
      <c r="D79" s="19" t="s">
        <v>99</v>
      </c>
      <c r="E79" s="98">
        <v>1</v>
      </c>
      <c r="F79" s="11" t="s">
        <v>435</v>
      </c>
      <c r="G79" s="11"/>
      <c r="H79" s="104">
        <v>8</v>
      </c>
    </row>
    <row r="80" spans="1:9" x14ac:dyDescent="0.2">
      <c r="A80" s="60">
        <v>42959</v>
      </c>
      <c r="B80" s="98" t="s">
        <v>468</v>
      </c>
      <c r="C80" s="109" t="s">
        <v>16</v>
      </c>
      <c r="D80" s="11" t="s">
        <v>99</v>
      </c>
      <c r="E80" s="13">
        <v>4</v>
      </c>
      <c r="F80" s="11" t="s">
        <v>435</v>
      </c>
      <c r="G80" s="11"/>
      <c r="H80" s="104">
        <v>8</v>
      </c>
    </row>
    <row r="81" spans="1:9" x14ac:dyDescent="0.2">
      <c r="A81" s="60">
        <v>42960</v>
      </c>
      <c r="B81" s="98" t="s">
        <v>468</v>
      </c>
      <c r="C81" s="109" t="s">
        <v>51</v>
      </c>
      <c r="D81" s="11" t="s">
        <v>99</v>
      </c>
      <c r="E81" s="13">
        <v>3</v>
      </c>
      <c r="F81" s="11" t="s">
        <v>435</v>
      </c>
      <c r="G81" s="11"/>
      <c r="H81" s="104">
        <v>8</v>
      </c>
    </row>
    <row r="82" spans="1:9" x14ac:dyDescent="0.2">
      <c r="A82" s="60">
        <v>42981</v>
      </c>
      <c r="B82" s="21" t="s">
        <v>6</v>
      </c>
      <c r="C82" s="19" t="s">
        <v>7</v>
      </c>
      <c r="D82" s="11" t="s">
        <v>99</v>
      </c>
      <c r="E82" s="98">
        <v>4</v>
      </c>
      <c r="F82" s="11" t="s">
        <v>435</v>
      </c>
      <c r="G82" s="11"/>
      <c r="H82" s="104" t="s">
        <v>431</v>
      </c>
    </row>
    <row r="83" spans="1:9" x14ac:dyDescent="0.2">
      <c r="A83" s="60">
        <v>43009</v>
      </c>
      <c r="B83" s="85" t="s">
        <v>11</v>
      </c>
      <c r="C83" s="19" t="s">
        <v>7</v>
      </c>
      <c r="D83" s="11" t="s">
        <v>99</v>
      </c>
      <c r="E83" s="13">
        <v>36</v>
      </c>
      <c r="F83" s="11" t="s">
        <v>435</v>
      </c>
      <c r="G83" s="113">
        <f>SUM(H76:H82)-4</f>
        <v>34</v>
      </c>
      <c r="H83" s="104">
        <v>16</v>
      </c>
      <c r="I83" s="104" t="s">
        <v>464</v>
      </c>
    </row>
    <row r="84" spans="1:9" x14ac:dyDescent="0.2">
      <c r="A84" s="60"/>
      <c r="B84" s="98"/>
      <c r="C84" s="109"/>
      <c r="D84" s="11"/>
      <c r="E84" s="13"/>
      <c r="F84" s="11"/>
      <c r="G84" s="11"/>
    </row>
    <row r="85" spans="1:9" x14ac:dyDescent="0.2">
      <c r="A85" s="60"/>
      <c r="B85" s="98"/>
      <c r="C85" s="109"/>
      <c r="D85" s="11"/>
      <c r="E85" s="13"/>
      <c r="F85" s="11" t="s">
        <v>285</v>
      </c>
      <c r="G85" s="104">
        <f>+G83+G75+G65+G59+G51+G44+G39+G35+G26+G16+G5+G55</f>
        <v>281</v>
      </c>
    </row>
    <row r="86" spans="1:9" x14ac:dyDescent="0.2">
      <c r="A86" s="60"/>
      <c r="B86" s="98"/>
      <c r="C86" s="109"/>
      <c r="D86" s="11"/>
      <c r="E86" s="13"/>
      <c r="F86" s="11"/>
      <c r="G86" s="11"/>
    </row>
    <row r="87" spans="1:9" x14ac:dyDescent="0.2">
      <c r="A87" s="60"/>
      <c r="B87" s="98"/>
      <c r="C87" s="109"/>
      <c r="D87" s="11"/>
      <c r="E87" s="13"/>
      <c r="F87" s="11" t="s">
        <v>487</v>
      </c>
      <c r="G87" s="113">
        <f>+G83+G75+G55+G51+G44+G39+G5</f>
        <v>166</v>
      </c>
    </row>
    <row r="88" spans="1:9" x14ac:dyDescent="0.2">
      <c r="A88" s="60"/>
      <c r="B88" s="98"/>
      <c r="C88" s="109"/>
      <c r="D88" s="11"/>
      <c r="E88" s="13"/>
      <c r="F88" s="11"/>
      <c r="G88" s="104">
        <f>+G85-G87</f>
        <v>115</v>
      </c>
    </row>
    <row r="89" spans="1:9" x14ac:dyDescent="0.2">
      <c r="A89" s="60"/>
      <c r="B89" s="98"/>
      <c r="C89" s="109"/>
      <c r="D89" s="11"/>
      <c r="E89" s="13"/>
      <c r="F89" s="11"/>
      <c r="G89" s="11"/>
    </row>
    <row r="91" spans="1:9" x14ac:dyDescent="0.2">
      <c r="A91" s="88"/>
      <c r="B91" s="88"/>
      <c r="C91" s="89"/>
      <c r="D91" s="89" t="s">
        <v>479</v>
      </c>
      <c r="E91" s="97"/>
    </row>
    <row r="92" spans="1:9" x14ac:dyDescent="0.2">
      <c r="B92" s="21" t="s">
        <v>6</v>
      </c>
      <c r="C92" s="21" t="s">
        <v>13</v>
      </c>
      <c r="D92" s="11">
        <v>10</v>
      </c>
    </row>
    <row r="93" spans="1:9" x14ac:dyDescent="0.2">
      <c r="B93" s="98" t="s">
        <v>468</v>
      </c>
      <c r="C93" s="21" t="s">
        <v>13</v>
      </c>
      <c r="D93" s="11">
        <v>0</v>
      </c>
    </row>
    <row r="94" spans="1:9" x14ac:dyDescent="0.2">
      <c r="B94" s="11" t="s">
        <v>6</v>
      </c>
      <c r="C94" s="19" t="s">
        <v>48</v>
      </c>
      <c r="D94" s="11">
        <v>3</v>
      </c>
    </row>
    <row r="95" spans="1:9" x14ac:dyDescent="0.2">
      <c r="B95" s="98" t="s">
        <v>468</v>
      </c>
      <c r="C95" s="19" t="s">
        <v>48</v>
      </c>
      <c r="D95" s="11">
        <v>1</v>
      </c>
    </row>
    <row r="96" spans="1:9" x14ac:dyDescent="0.2">
      <c r="B96" s="11" t="s">
        <v>6</v>
      </c>
      <c r="C96" s="19" t="s">
        <v>196</v>
      </c>
      <c r="D96" s="11">
        <v>3</v>
      </c>
    </row>
    <row r="97" spans="2:10" x14ac:dyDescent="0.2">
      <c r="B97" s="98" t="s">
        <v>468</v>
      </c>
      <c r="C97" s="19" t="s">
        <v>196</v>
      </c>
      <c r="D97" s="11">
        <v>3</v>
      </c>
    </row>
    <row r="98" spans="2:10" x14ac:dyDescent="0.2">
      <c r="B98" s="98" t="s">
        <v>6</v>
      </c>
      <c r="C98" s="19" t="s">
        <v>211</v>
      </c>
      <c r="D98" s="11">
        <v>4</v>
      </c>
    </row>
    <row r="99" spans="2:10" x14ac:dyDescent="0.2">
      <c r="B99" s="98" t="s">
        <v>468</v>
      </c>
      <c r="C99" s="19" t="s">
        <v>51</v>
      </c>
      <c r="D99" s="11">
        <v>3</v>
      </c>
    </row>
    <row r="100" spans="2:10" x14ac:dyDescent="0.2">
      <c r="B100" s="11" t="s">
        <v>6</v>
      </c>
      <c r="C100" s="19" t="s">
        <v>16</v>
      </c>
      <c r="D100" s="11">
        <v>4</v>
      </c>
    </row>
    <row r="101" spans="2:10" x14ac:dyDescent="0.2">
      <c r="B101" s="11" t="s">
        <v>6</v>
      </c>
      <c r="C101" s="19" t="s">
        <v>51</v>
      </c>
      <c r="D101" s="11">
        <v>4</v>
      </c>
    </row>
    <row r="102" spans="2:10" x14ac:dyDescent="0.2">
      <c r="B102" s="98" t="s">
        <v>468</v>
      </c>
      <c r="C102" s="19" t="s">
        <v>16</v>
      </c>
      <c r="D102" s="11">
        <v>2</v>
      </c>
    </row>
    <row r="103" spans="2:10" x14ac:dyDescent="0.2">
      <c r="B103" s="21" t="s">
        <v>6</v>
      </c>
      <c r="C103" s="11" t="s">
        <v>7</v>
      </c>
      <c r="D103" s="11">
        <v>7</v>
      </c>
    </row>
    <row r="104" spans="2:10" x14ac:dyDescent="0.2">
      <c r="B104" s="98" t="s">
        <v>468</v>
      </c>
      <c r="C104" s="19" t="s">
        <v>7</v>
      </c>
      <c r="D104" s="11">
        <v>2</v>
      </c>
    </row>
    <row r="105" spans="2:10" x14ac:dyDescent="0.2">
      <c r="B105" s="21" t="s">
        <v>6</v>
      </c>
      <c r="C105" s="21" t="s">
        <v>470</v>
      </c>
      <c r="D105" s="11">
        <v>2</v>
      </c>
      <c r="E105" s="87"/>
    </row>
    <row r="106" spans="2:10" x14ac:dyDescent="0.2">
      <c r="B106" s="21" t="s">
        <v>6</v>
      </c>
      <c r="C106" s="21" t="s">
        <v>469</v>
      </c>
      <c r="D106" s="11">
        <v>1</v>
      </c>
      <c r="E106" s="83"/>
    </row>
    <row r="107" spans="2:10" x14ac:dyDescent="0.2">
      <c r="B107" s="23"/>
      <c r="C107" s="23"/>
      <c r="D107" s="112">
        <f>SUM(D92:D106)</f>
        <v>49</v>
      </c>
    </row>
    <row r="108" spans="2:10" x14ac:dyDescent="0.2">
      <c r="B108" s="88" t="s">
        <v>480</v>
      </c>
      <c r="C108" s="89"/>
    </row>
    <row r="111" spans="2:10" x14ac:dyDescent="0.2">
      <c r="G111" s="98" t="s">
        <v>485</v>
      </c>
    </row>
    <row r="112" spans="2:10" ht="13.5" thickBot="1" x14ac:dyDescent="0.25">
      <c r="F112" s="58" t="s">
        <v>1</v>
      </c>
      <c r="G112" s="59" t="s">
        <v>2</v>
      </c>
      <c r="H112" s="48" t="s">
        <v>3</v>
      </c>
      <c r="I112" s="47" t="s">
        <v>4</v>
      </c>
      <c r="J112" s="5" t="s">
        <v>5</v>
      </c>
    </row>
    <row r="113" spans="6:10" x14ac:dyDescent="0.2">
      <c r="F113" s="21" t="s">
        <v>6</v>
      </c>
      <c r="G113" s="21" t="s">
        <v>13</v>
      </c>
      <c r="H113" s="11" t="s">
        <v>441</v>
      </c>
      <c r="I113" s="13">
        <v>1</v>
      </c>
      <c r="J113" s="11" t="s">
        <v>222</v>
      </c>
    </row>
    <row r="114" spans="6:10" x14ac:dyDescent="0.2">
      <c r="F114" s="11" t="s">
        <v>468</v>
      </c>
      <c r="G114" s="21" t="s">
        <v>13</v>
      </c>
      <c r="H114" s="19" t="s">
        <v>373</v>
      </c>
      <c r="I114" s="13">
        <v>3</v>
      </c>
      <c r="J114" s="11" t="s">
        <v>222</v>
      </c>
    </row>
    <row r="115" spans="6:10" x14ac:dyDescent="0.2">
      <c r="F115" s="11" t="s">
        <v>6</v>
      </c>
      <c r="G115" s="21" t="s">
        <v>51</v>
      </c>
      <c r="H115" s="90" t="s">
        <v>373</v>
      </c>
      <c r="I115" s="13">
        <v>2</v>
      </c>
      <c r="J115" s="11" t="s">
        <v>222</v>
      </c>
    </row>
    <row r="116" spans="6:10" x14ac:dyDescent="0.2">
      <c r="F116" s="11" t="s">
        <v>6</v>
      </c>
      <c r="G116" s="19" t="s">
        <v>16</v>
      </c>
      <c r="H116" s="90" t="s">
        <v>373</v>
      </c>
      <c r="I116" s="13">
        <v>1</v>
      </c>
      <c r="J116" s="11" t="s">
        <v>222</v>
      </c>
    </row>
    <row r="118" spans="6:10" x14ac:dyDescent="0.2">
      <c r="F118" s="21" t="s">
        <v>6</v>
      </c>
      <c r="G118" s="21" t="s">
        <v>13</v>
      </c>
      <c r="H118" s="11" t="s">
        <v>444</v>
      </c>
      <c r="I118" s="98">
        <v>3</v>
      </c>
      <c r="J118" s="11" t="s">
        <v>383</v>
      </c>
    </row>
    <row r="119" spans="6:10" x14ac:dyDescent="0.2">
      <c r="F119" s="11" t="s">
        <v>468</v>
      </c>
      <c r="G119" s="21" t="s">
        <v>13</v>
      </c>
      <c r="H119" s="11" t="s">
        <v>227</v>
      </c>
      <c r="I119" s="98">
        <v>9</v>
      </c>
      <c r="J119" s="11" t="s">
        <v>383</v>
      </c>
    </row>
    <row r="120" spans="6:10" x14ac:dyDescent="0.2">
      <c r="F120" s="11" t="s">
        <v>6</v>
      </c>
      <c r="G120" s="21" t="s">
        <v>51</v>
      </c>
      <c r="H120" s="11" t="s">
        <v>227</v>
      </c>
      <c r="I120" s="13">
        <v>1</v>
      </c>
      <c r="J120" s="11" t="s">
        <v>383</v>
      </c>
    </row>
    <row r="121" spans="6:10" x14ac:dyDescent="0.2">
      <c r="F121" s="11" t="s">
        <v>6</v>
      </c>
      <c r="G121" s="19" t="s">
        <v>16</v>
      </c>
      <c r="H121" s="11" t="s">
        <v>227</v>
      </c>
      <c r="I121" s="13">
        <v>1</v>
      </c>
      <c r="J121" s="11" t="s">
        <v>383</v>
      </c>
    </row>
    <row r="122" spans="6:10" x14ac:dyDescent="0.2">
      <c r="F122" s="98" t="s">
        <v>468</v>
      </c>
      <c r="G122" s="109" t="s">
        <v>16</v>
      </c>
      <c r="H122" s="11" t="s">
        <v>227</v>
      </c>
      <c r="I122" s="13">
        <v>3</v>
      </c>
      <c r="J122" s="11" t="s">
        <v>383</v>
      </c>
    </row>
    <row r="123" spans="6:10" x14ac:dyDescent="0.2">
      <c r="F123" s="98" t="s">
        <v>468</v>
      </c>
      <c r="G123" s="109" t="s">
        <v>51</v>
      </c>
      <c r="H123" s="11" t="s">
        <v>227</v>
      </c>
      <c r="I123" s="13">
        <v>3</v>
      </c>
      <c r="J123" s="11" t="s">
        <v>383</v>
      </c>
    </row>
    <row r="124" spans="6:10" x14ac:dyDescent="0.2">
      <c r="F124" s="21" t="s">
        <v>6</v>
      </c>
      <c r="G124" s="19" t="s">
        <v>7</v>
      </c>
      <c r="H124" s="11" t="s">
        <v>227</v>
      </c>
      <c r="I124" s="13">
        <v>2</v>
      </c>
      <c r="J124" s="11" t="s">
        <v>383</v>
      </c>
    </row>
    <row r="125" spans="6:10" x14ac:dyDescent="0.2">
      <c r="F125" s="85" t="s">
        <v>11</v>
      </c>
      <c r="G125" s="19" t="s">
        <v>7</v>
      </c>
      <c r="H125" s="11" t="s">
        <v>227</v>
      </c>
      <c r="I125" s="13">
        <v>26</v>
      </c>
      <c r="J125" s="11" t="s">
        <v>383</v>
      </c>
    </row>
    <row r="126" spans="6:10" x14ac:dyDescent="0.2">
      <c r="F126" s="85"/>
      <c r="G126" s="19"/>
      <c r="I126" s="13"/>
      <c r="J126" s="11"/>
    </row>
    <row r="127" spans="6:10" x14ac:dyDescent="0.2">
      <c r="F127" s="21" t="s">
        <v>6</v>
      </c>
      <c r="G127" s="21" t="s">
        <v>470</v>
      </c>
      <c r="H127" s="11" t="s">
        <v>431</v>
      </c>
      <c r="I127" s="98">
        <v>3</v>
      </c>
      <c r="J127" s="11" t="s">
        <v>481</v>
      </c>
    </row>
    <row r="129" spans="6:10" x14ac:dyDescent="0.2">
      <c r="F129" s="21" t="s">
        <v>6</v>
      </c>
      <c r="G129" s="21" t="s">
        <v>13</v>
      </c>
      <c r="H129" s="11" t="s">
        <v>440</v>
      </c>
      <c r="I129" s="13">
        <v>2</v>
      </c>
      <c r="J129" s="11" t="s">
        <v>221</v>
      </c>
    </row>
    <row r="130" spans="6:10" x14ac:dyDescent="0.2">
      <c r="F130" s="21" t="s">
        <v>6</v>
      </c>
      <c r="G130" s="19" t="s">
        <v>7</v>
      </c>
      <c r="H130" s="11" t="s">
        <v>103</v>
      </c>
      <c r="I130" s="98">
        <v>4</v>
      </c>
      <c r="J130" s="11" t="s">
        <v>221</v>
      </c>
    </row>
    <row r="131" spans="6:10" x14ac:dyDescent="0.2">
      <c r="F131" s="85" t="s">
        <v>11</v>
      </c>
      <c r="G131" s="19" t="s">
        <v>7</v>
      </c>
      <c r="H131" s="11" t="s">
        <v>103</v>
      </c>
      <c r="I131" s="13">
        <v>18</v>
      </c>
      <c r="J131" s="11" t="s">
        <v>221</v>
      </c>
    </row>
    <row r="133" spans="6:10" x14ac:dyDescent="0.2">
      <c r="F133" s="21" t="s">
        <v>6</v>
      </c>
      <c r="G133" s="21" t="s">
        <v>13</v>
      </c>
      <c r="H133" s="11" t="s">
        <v>443</v>
      </c>
      <c r="I133" s="98">
        <v>3</v>
      </c>
      <c r="J133" s="11" t="s">
        <v>422</v>
      </c>
    </row>
    <row r="134" spans="6:10" x14ac:dyDescent="0.2">
      <c r="F134" s="21" t="s">
        <v>6</v>
      </c>
      <c r="G134" s="21" t="s">
        <v>48</v>
      </c>
      <c r="H134" s="11" t="s">
        <v>443</v>
      </c>
      <c r="I134" s="98">
        <v>4</v>
      </c>
      <c r="J134" s="11" t="s">
        <v>422</v>
      </c>
    </row>
    <row r="135" spans="6:10" x14ac:dyDescent="0.2">
      <c r="F135" s="11" t="s">
        <v>468</v>
      </c>
      <c r="G135" s="21" t="s">
        <v>13</v>
      </c>
      <c r="H135" s="11" t="s">
        <v>104</v>
      </c>
      <c r="I135" s="13">
        <v>17</v>
      </c>
      <c r="J135" s="11" t="s">
        <v>422</v>
      </c>
    </row>
    <row r="136" spans="6:10" x14ac:dyDescent="0.2">
      <c r="F136" s="11" t="s">
        <v>468</v>
      </c>
      <c r="G136" s="21" t="s">
        <v>196</v>
      </c>
      <c r="H136" s="11" t="s">
        <v>104</v>
      </c>
      <c r="I136" s="98">
        <v>5</v>
      </c>
      <c r="J136" s="11" t="s">
        <v>422</v>
      </c>
    </row>
    <row r="137" spans="6:10" x14ac:dyDescent="0.2">
      <c r="F137" s="21" t="s">
        <v>6</v>
      </c>
      <c r="G137" s="19" t="s">
        <v>211</v>
      </c>
      <c r="H137" s="11" t="s">
        <v>104</v>
      </c>
      <c r="I137" s="98">
        <v>1</v>
      </c>
      <c r="J137" s="11" t="s">
        <v>422</v>
      </c>
    </row>
    <row r="138" spans="6:10" x14ac:dyDescent="0.2">
      <c r="F138" s="21" t="s">
        <v>6</v>
      </c>
      <c r="G138" s="19" t="s">
        <v>7</v>
      </c>
      <c r="H138" s="11" t="s">
        <v>104</v>
      </c>
      <c r="I138" s="13">
        <v>2</v>
      </c>
      <c r="J138" s="11" t="s">
        <v>422</v>
      </c>
    </row>
    <row r="139" spans="6:10" x14ac:dyDescent="0.2">
      <c r="F139" s="85" t="s">
        <v>11</v>
      </c>
      <c r="G139" s="19" t="s">
        <v>7</v>
      </c>
      <c r="H139" s="11" t="s">
        <v>104</v>
      </c>
      <c r="I139" s="13">
        <v>29</v>
      </c>
      <c r="J139" s="11" t="s">
        <v>422</v>
      </c>
    </row>
    <row r="141" spans="6:10" x14ac:dyDescent="0.2">
      <c r="F141" s="21" t="s">
        <v>6</v>
      </c>
      <c r="G141" s="21" t="s">
        <v>13</v>
      </c>
      <c r="H141" s="11" t="s">
        <v>444</v>
      </c>
      <c r="I141" s="98">
        <v>4</v>
      </c>
      <c r="J141" s="11" t="s">
        <v>484</v>
      </c>
    </row>
    <row r="143" spans="6:10" x14ac:dyDescent="0.2">
      <c r="F143" s="21" t="s">
        <v>6</v>
      </c>
      <c r="G143" s="21" t="s">
        <v>470</v>
      </c>
      <c r="H143" s="11" t="s">
        <v>431</v>
      </c>
      <c r="I143" s="98">
        <v>4</v>
      </c>
      <c r="J143" s="11" t="s">
        <v>482</v>
      </c>
    </row>
    <row r="144" spans="6:10" x14ac:dyDescent="0.2">
      <c r="F144" s="21" t="s">
        <v>6</v>
      </c>
      <c r="G144" s="21" t="s">
        <v>469</v>
      </c>
      <c r="H144" s="11" t="s">
        <v>205</v>
      </c>
      <c r="I144" s="98">
        <v>1</v>
      </c>
      <c r="J144" s="11" t="s">
        <v>482</v>
      </c>
    </row>
    <row r="146" spans="6:10" x14ac:dyDescent="0.2">
      <c r="F146" s="21" t="s">
        <v>6</v>
      </c>
      <c r="G146" s="21" t="s">
        <v>196</v>
      </c>
      <c r="H146" s="11" t="s">
        <v>440</v>
      </c>
      <c r="I146" s="13">
        <v>1</v>
      </c>
      <c r="J146" s="90" t="s">
        <v>439</v>
      </c>
    </row>
    <row r="147" spans="6:10" x14ac:dyDescent="0.2">
      <c r="F147" s="21" t="s">
        <v>6</v>
      </c>
      <c r="G147" s="21" t="s">
        <v>13</v>
      </c>
      <c r="H147" s="11" t="s">
        <v>440</v>
      </c>
      <c r="I147" s="13">
        <v>1</v>
      </c>
      <c r="J147" s="11" t="s">
        <v>439</v>
      </c>
    </row>
    <row r="148" spans="6:10" x14ac:dyDescent="0.2">
      <c r="F148" s="21" t="s">
        <v>6</v>
      </c>
      <c r="G148" s="21" t="s">
        <v>48</v>
      </c>
      <c r="H148" s="11" t="s">
        <v>440</v>
      </c>
      <c r="I148" s="13">
        <v>2</v>
      </c>
      <c r="J148" s="11" t="s">
        <v>439</v>
      </c>
    </row>
    <row r="149" spans="6:10" x14ac:dyDescent="0.2">
      <c r="F149" s="11" t="s">
        <v>468</v>
      </c>
      <c r="G149" s="21" t="s">
        <v>196</v>
      </c>
      <c r="H149" s="11" t="s">
        <v>103</v>
      </c>
      <c r="I149" s="13">
        <v>1</v>
      </c>
      <c r="J149" s="11" t="s">
        <v>439</v>
      </c>
    </row>
    <row r="150" spans="6:10" x14ac:dyDescent="0.2">
      <c r="F150" s="85" t="s">
        <v>11</v>
      </c>
      <c r="G150" s="21" t="s">
        <v>196</v>
      </c>
      <c r="H150" s="11" t="s">
        <v>103</v>
      </c>
      <c r="I150" s="98">
        <v>8</v>
      </c>
      <c r="J150" s="11" t="s">
        <v>439</v>
      </c>
    </row>
    <row r="151" spans="6:10" x14ac:dyDescent="0.2">
      <c r="F151" s="21" t="s">
        <v>6</v>
      </c>
      <c r="G151" s="19" t="s">
        <v>211</v>
      </c>
      <c r="H151" s="11" t="s">
        <v>103</v>
      </c>
      <c r="I151" s="13">
        <v>1</v>
      </c>
      <c r="J151" s="11" t="s">
        <v>439</v>
      </c>
    </row>
    <row r="152" spans="6:10" x14ac:dyDescent="0.2">
      <c r="F152" s="98" t="s">
        <v>468</v>
      </c>
      <c r="G152" s="19" t="s">
        <v>7</v>
      </c>
      <c r="H152" s="90" t="s">
        <v>103</v>
      </c>
      <c r="I152" s="98">
        <v>1</v>
      </c>
      <c r="J152" s="11" t="s">
        <v>439</v>
      </c>
    </row>
    <row r="153" spans="6:10" x14ac:dyDescent="0.2">
      <c r="F153" s="21" t="s">
        <v>6</v>
      </c>
      <c r="G153" s="19" t="s">
        <v>7</v>
      </c>
      <c r="H153" s="11" t="s">
        <v>103</v>
      </c>
      <c r="I153" s="13">
        <v>1</v>
      </c>
      <c r="J153" s="11" t="s">
        <v>439</v>
      </c>
    </row>
    <row r="154" spans="6:10" x14ac:dyDescent="0.2">
      <c r="F154" s="85" t="s">
        <v>11</v>
      </c>
      <c r="G154" s="19" t="s">
        <v>7</v>
      </c>
      <c r="H154" s="11" t="s">
        <v>103</v>
      </c>
      <c r="I154" s="13">
        <v>23</v>
      </c>
      <c r="J154" s="11" t="s">
        <v>439</v>
      </c>
    </row>
    <row r="156" spans="6:10" x14ac:dyDescent="0.2">
      <c r="F156" s="21" t="s">
        <v>6</v>
      </c>
      <c r="G156" s="21" t="s">
        <v>13</v>
      </c>
      <c r="H156" s="11" t="s">
        <v>466</v>
      </c>
      <c r="I156" s="13">
        <v>2</v>
      </c>
      <c r="J156" s="11" t="s">
        <v>368</v>
      </c>
    </row>
    <row r="157" spans="6:10" x14ac:dyDescent="0.2">
      <c r="F157" s="11" t="s">
        <v>468</v>
      </c>
      <c r="G157" s="21" t="s">
        <v>13</v>
      </c>
      <c r="H157" s="11" t="s">
        <v>96</v>
      </c>
      <c r="I157" s="98">
        <v>1</v>
      </c>
      <c r="J157" s="11" t="s">
        <v>368</v>
      </c>
    </row>
    <row r="159" spans="6:10" x14ac:dyDescent="0.2">
      <c r="F159" s="21" t="s">
        <v>6</v>
      </c>
      <c r="G159" s="21" t="s">
        <v>13</v>
      </c>
      <c r="H159" s="11" t="s">
        <v>444</v>
      </c>
      <c r="I159" s="13">
        <v>5</v>
      </c>
      <c r="J159" s="11" t="s">
        <v>269</v>
      </c>
    </row>
    <row r="160" spans="6:10" x14ac:dyDescent="0.2">
      <c r="F160" s="21" t="s">
        <v>6</v>
      </c>
      <c r="G160" s="21" t="s">
        <v>48</v>
      </c>
      <c r="H160" s="11" t="s">
        <v>444</v>
      </c>
      <c r="I160" s="13">
        <v>2</v>
      </c>
      <c r="J160" s="11" t="s">
        <v>269</v>
      </c>
    </row>
    <row r="161" spans="6:10" x14ac:dyDescent="0.2">
      <c r="F161" s="11" t="s">
        <v>468</v>
      </c>
      <c r="G161" s="19" t="s">
        <v>48</v>
      </c>
      <c r="H161" s="11" t="s">
        <v>227</v>
      </c>
      <c r="I161" s="98">
        <v>3</v>
      </c>
      <c r="J161" s="11" t="s">
        <v>269</v>
      </c>
    </row>
    <row r="162" spans="6:10" x14ac:dyDescent="0.2">
      <c r="F162" s="85" t="s">
        <v>11</v>
      </c>
      <c r="G162" s="19" t="s">
        <v>48</v>
      </c>
      <c r="H162" s="11" t="s">
        <v>227</v>
      </c>
      <c r="I162" s="13">
        <v>28</v>
      </c>
      <c r="J162" s="11" t="s">
        <v>269</v>
      </c>
    </row>
    <row r="163" spans="6:10" x14ac:dyDescent="0.2">
      <c r="F163" s="21" t="s">
        <v>6</v>
      </c>
      <c r="G163" s="19" t="s">
        <v>7</v>
      </c>
      <c r="H163" s="11" t="s">
        <v>227</v>
      </c>
      <c r="I163" s="13">
        <v>3</v>
      </c>
      <c r="J163" s="11" t="s">
        <v>269</v>
      </c>
    </row>
    <row r="165" spans="6:10" x14ac:dyDescent="0.2">
      <c r="F165" s="21" t="s">
        <v>6</v>
      </c>
      <c r="G165" s="21" t="s">
        <v>196</v>
      </c>
      <c r="H165" s="11" t="s">
        <v>444</v>
      </c>
      <c r="I165" s="13">
        <v>3</v>
      </c>
      <c r="J165" s="11" t="s">
        <v>208</v>
      </c>
    </row>
    <row r="166" spans="6:10" x14ac:dyDescent="0.2">
      <c r="F166" s="21" t="s">
        <v>6</v>
      </c>
      <c r="G166" s="21" t="s">
        <v>13</v>
      </c>
      <c r="H166" s="11" t="s">
        <v>444</v>
      </c>
      <c r="I166" s="98">
        <v>6</v>
      </c>
      <c r="J166" s="11" t="s">
        <v>208</v>
      </c>
    </row>
    <row r="167" spans="6:10" x14ac:dyDescent="0.2">
      <c r="F167" s="21" t="s">
        <v>6</v>
      </c>
      <c r="G167" s="21" t="s">
        <v>48</v>
      </c>
      <c r="H167" s="11" t="s">
        <v>444</v>
      </c>
      <c r="I167" s="98">
        <v>3</v>
      </c>
      <c r="J167" s="11" t="s">
        <v>208</v>
      </c>
    </row>
    <row r="168" spans="6:10" x14ac:dyDescent="0.2">
      <c r="F168" s="11" t="s">
        <v>468</v>
      </c>
      <c r="G168" s="21" t="s">
        <v>196</v>
      </c>
      <c r="H168" s="11" t="s">
        <v>227</v>
      </c>
      <c r="I168" s="13">
        <v>3</v>
      </c>
      <c r="J168" s="11" t="s">
        <v>208</v>
      </c>
    </row>
    <row r="169" spans="6:10" x14ac:dyDescent="0.2">
      <c r="F169" s="11" t="s">
        <v>468</v>
      </c>
      <c r="G169" s="19" t="s">
        <v>48</v>
      </c>
      <c r="H169" s="11" t="s">
        <v>227</v>
      </c>
      <c r="I169" s="98">
        <v>5</v>
      </c>
      <c r="J169" s="11" t="s">
        <v>208</v>
      </c>
    </row>
    <row r="170" spans="6:10" x14ac:dyDescent="0.2">
      <c r="F170" s="11" t="s">
        <v>6</v>
      </c>
      <c r="G170" s="21" t="s">
        <v>211</v>
      </c>
      <c r="H170" s="11" t="s">
        <v>99</v>
      </c>
      <c r="I170" s="98">
        <v>2</v>
      </c>
      <c r="J170" s="11" t="s">
        <v>208</v>
      </c>
    </row>
    <row r="171" spans="6:10" x14ac:dyDescent="0.2">
      <c r="F171" s="21" t="s">
        <v>6</v>
      </c>
      <c r="G171" s="19" t="s">
        <v>7</v>
      </c>
      <c r="H171" s="90" t="s">
        <v>227</v>
      </c>
      <c r="I171" s="98">
        <v>4</v>
      </c>
      <c r="J171" s="11" t="s">
        <v>208</v>
      </c>
    </row>
    <row r="173" spans="6:10" x14ac:dyDescent="0.2">
      <c r="F173" s="21" t="s">
        <v>6</v>
      </c>
      <c r="G173" s="21" t="s">
        <v>13</v>
      </c>
      <c r="H173" s="11" t="s">
        <v>262</v>
      </c>
      <c r="I173" s="13">
        <v>5</v>
      </c>
      <c r="J173" s="11" t="s">
        <v>393</v>
      </c>
    </row>
    <row r="175" spans="6:10" x14ac:dyDescent="0.2">
      <c r="F175" s="11" t="s">
        <v>468</v>
      </c>
      <c r="G175" s="21" t="s">
        <v>196</v>
      </c>
      <c r="H175" s="11" t="s">
        <v>103</v>
      </c>
      <c r="I175" s="13">
        <v>2</v>
      </c>
      <c r="J175" s="11" t="s">
        <v>238</v>
      </c>
    </row>
    <row r="177" spans="6:10" x14ac:dyDescent="0.2">
      <c r="F177" s="21" t="s">
        <v>6</v>
      </c>
      <c r="G177" s="21" t="s">
        <v>196</v>
      </c>
      <c r="H177" s="11" t="s">
        <v>440</v>
      </c>
      <c r="I177" s="13">
        <v>2</v>
      </c>
      <c r="J177" s="11" t="s">
        <v>421</v>
      </c>
    </row>
    <row r="178" spans="6:10" x14ac:dyDescent="0.2">
      <c r="F178" s="21" t="s">
        <v>6</v>
      </c>
      <c r="G178" s="21" t="s">
        <v>13</v>
      </c>
      <c r="H178" s="11" t="s">
        <v>440</v>
      </c>
      <c r="I178" s="13">
        <v>6</v>
      </c>
      <c r="J178" s="11" t="s">
        <v>421</v>
      </c>
    </row>
    <row r="179" spans="6:10" x14ac:dyDescent="0.2">
      <c r="F179" s="21" t="s">
        <v>6</v>
      </c>
      <c r="G179" s="19" t="s">
        <v>211</v>
      </c>
      <c r="H179" s="11" t="s">
        <v>103</v>
      </c>
      <c r="I179" s="13">
        <v>2</v>
      </c>
      <c r="J179" s="11" t="s">
        <v>421</v>
      </c>
    </row>
    <row r="180" spans="6:10" x14ac:dyDescent="0.2">
      <c r="F180" s="21" t="s">
        <v>6</v>
      </c>
      <c r="G180" s="19" t="s">
        <v>7</v>
      </c>
      <c r="H180" s="11" t="s">
        <v>103</v>
      </c>
      <c r="I180" s="13">
        <v>3</v>
      </c>
      <c r="J180" s="11" t="s">
        <v>421</v>
      </c>
    </row>
    <row r="182" spans="6:10" x14ac:dyDescent="0.2">
      <c r="F182" s="21" t="s">
        <v>6</v>
      </c>
      <c r="G182" s="21" t="s">
        <v>13</v>
      </c>
      <c r="H182" s="11" t="s">
        <v>447</v>
      </c>
      <c r="I182" s="98">
        <v>6</v>
      </c>
      <c r="J182" s="11" t="s">
        <v>406</v>
      </c>
    </row>
    <row r="183" spans="6:10" x14ac:dyDescent="0.2">
      <c r="F183" s="21" t="s">
        <v>6</v>
      </c>
      <c r="G183" s="19" t="s">
        <v>7</v>
      </c>
      <c r="H183" s="11" t="s">
        <v>259</v>
      </c>
      <c r="I183" s="98">
        <v>4</v>
      </c>
      <c r="J183" s="11" t="s">
        <v>406</v>
      </c>
    </row>
    <row r="185" spans="6:10" x14ac:dyDescent="0.2">
      <c r="F185" s="21" t="s">
        <v>6</v>
      </c>
      <c r="G185" s="21" t="s">
        <v>13</v>
      </c>
      <c r="H185" s="11" t="s">
        <v>443</v>
      </c>
      <c r="I185" s="13">
        <v>1</v>
      </c>
      <c r="J185" s="11" t="s">
        <v>191</v>
      </c>
    </row>
    <row r="186" spans="6:10" x14ac:dyDescent="0.2">
      <c r="F186" s="11" t="s">
        <v>468</v>
      </c>
      <c r="G186" s="21" t="s">
        <v>13</v>
      </c>
      <c r="H186" s="11" t="s">
        <v>104</v>
      </c>
      <c r="I186" s="13">
        <v>9</v>
      </c>
      <c r="J186" s="11" t="s">
        <v>191</v>
      </c>
    </row>
    <row r="187" spans="6:10" x14ac:dyDescent="0.2">
      <c r="F187" s="21" t="s">
        <v>6</v>
      </c>
      <c r="G187" s="19" t="s">
        <v>7</v>
      </c>
      <c r="H187" s="90" t="s">
        <v>434</v>
      </c>
      <c r="I187" s="13">
        <v>3</v>
      </c>
      <c r="J187" s="11" t="s">
        <v>191</v>
      </c>
    </row>
    <row r="188" spans="6:10" x14ac:dyDescent="0.2">
      <c r="F188" s="85" t="s">
        <v>11</v>
      </c>
      <c r="G188" s="19" t="s">
        <v>7</v>
      </c>
      <c r="H188" s="11" t="s">
        <v>104</v>
      </c>
      <c r="I188" s="13">
        <v>26</v>
      </c>
      <c r="J188" s="90" t="s">
        <v>191</v>
      </c>
    </row>
    <row r="190" spans="6:10" x14ac:dyDescent="0.2">
      <c r="F190" s="21" t="s">
        <v>6</v>
      </c>
      <c r="G190" s="21" t="s">
        <v>13</v>
      </c>
      <c r="H190" s="11" t="s">
        <v>443</v>
      </c>
      <c r="I190" s="98">
        <v>2</v>
      </c>
      <c r="J190" s="11" t="s">
        <v>428</v>
      </c>
    </row>
    <row r="191" spans="6:10" x14ac:dyDescent="0.2">
      <c r="F191" s="11" t="s">
        <v>468</v>
      </c>
      <c r="G191" s="21" t="s">
        <v>13</v>
      </c>
      <c r="H191" s="11" t="s">
        <v>104</v>
      </c>
      <c r="I191" s="98">
        <v>7</v>
      </c>
      <c r="J191" s="11" t="s">
        <v>428</v>
      </c>
    </row>
    <row r="192" spans="6:10" x14ac:dyDescent="0.2">
      <c r="F192" s="11" t="s">
        <v>6</v>
      </c>
      <c r="G192" s="21" t="s">
        <v>51</v>
      </c>
      <c r="H192" s="11" t="s">
        <v>104</v>
      </c>
      <c r="I192" s="13">
        <v>3</v>
      </c>
      <c r="J192" s="11" t="s">
        <v>428</v>
      </c>
    </row>
    <row r="193" spans="6:11" x14ac:dyDescent="0.2">
      <c r="F193" s="11" t="s">
        <v>6</v>
      </c>
      <c r="G193" s="19" t="s">
        <v>16</v>
      </c>
      <c r="H193" s="19" t="s">
        <v>104</v>
      </c>
      <c r="I193" s="98">
        <v>2</v>
      </c>
      <c r="J193" s="11" t="s">
        <v>428</v>
      </c>
    </row>
    <row r="194" spans="6:11" x14ac:dyDescent="0.2">
      <c r="F194" s="98" t="s">
        <v>468</v>
      </c>
      <c r="G194" s="109" t="s">
        <v>16</v>
      </c>
      <c r="H194" s="11" t="s">
        <v>104</v>
      </c>
      <c r="I194" s="13">
        <v>1</v>
      </c>
      <c r="J194" s="11" t="s">
        <v>428</v>
      </c>
    </row>
    <row r="195" spans="6:11" x14ac:dyDescent="0.2">
      <c r="F195" s="98" t="s">
        <v>468</v>
      </c>
      <c r="G195" s="109" t="s">
        <v>51</v>
      </c>
      <c r="H195" s="11" t="s">
        <v>104</v>
      </c>
      <c r="I195" s="13">
        <v>1</v>
      </c>
      <c r="J195" s="11" t="s">
        <v>428</v>
      </c>
    </row>
    <row r="196" spans="6:11" x14ac:dyDescent="0.2">
      <c r="F196" s="85" t="s">
        <v>11</v>
      </c>
      <c r="G196" s="19" t="s">
        <v>473</v>
      </c>
      <c r="H196" s="11" t="s">
        <v>104</v>
      </c>
      <c r="I196" s="98">
        <v>25</v>
      </c>
      <c r="J196" s="11" t="s">
        <v>428</v>
      </c>
    </row>
    <row r="197" spans="6:11" x14ac:dyDescent="0.2">
      <c r="F197" s="98" t="s">
        <v>468</v>
      </c>
      <c r="G197" s="19" t="s">
        <v>7</v>
      </c>
      <c r="H197" s="90" t="s">
        <v>104</v>
      </c>
      <c r="I197" s="98">
        <v>1</v>
      </c>
      <c r="J197" s="11" t="s">
        <v>428</v>
      </c>
    </row>
    <row r="198" spans="6:11" x14ac:dyDescent="0.2">
      <c r="F198" s="21" t="s">
        <v>6</v>
      </c>
      <c r="G198" s="19" t="s">
        <v>7</v>
      </c>
      <c r="H198" s="90" t="s">
        <v>434</v>
      </c>
      <c r="I198" s="13">
        <v>1</v>
      </c>
      <c r="J198" s="11" t="s">
        <v>428</v>
      </c>
      <c r="K198" s="11" t="s">
        <v>477</v>
      </c>
    </row>
    <row r="199" spans="6:11" x14ac:dyDescent="0.2">
      <c r="F199" s="85" t="s">
        <v>11</v>
      </c>
      <c r="G199" s="19" t="s">
        <v>7</v>
      </c>
      <c r="H199" s="11" t="s">
        <v>104</v>
      </c>
      <c r="I199" s="13">
        <v>24</v>
      </c>
      <c r="J199" s="11" t="s">
        <v>428</v>
      </c>
    </row>
    <row r="201" spans="6:11" x14ac:dyDescent="0.2">
      <c r="F201" s="21" t="s">
        <v>6</v>
      </c>
      <c r="G201" s="21" t="s">
        <v>13</v>
      </c>
      <c r="H201" s="11" t="s">
        <v>450</v>
      </c>
      <c r="I201" s="13">
        <v>2</v>
      </c>
      <c r="J201" s="11" t="s">
        <v>435</v>
      </c>
    </row>
    <row r="202" spans="6:11" x14ac:dyDescent="0.2">
      <c r="F202" s="11" t="s">
        <v>468</v>
      </c>
      <c r="G202" s="21" t="s">
        <v>13</v>
      </c>
      <c r="H202" s="11" t="s">
        <v>450</v>
      </c>
      <c r="I202" s="13">
        <v>9</v>
      </c>
      <c r="J202" s="90" t="s">
        <v>435</v>
      </c>
    </row>
    <row r="203" spans="6:11" x14ac:dyDescent="0.2">
      <c r="F203" s="11" t="s">
        <v>6</v>
      </c>
      <c r="G203" s="21" t="s">
        <v>51</v>
      </c>
      <c r="H203" s="11" t="s">
        <v>99</v>
      </c>
      <c r="I203" s="13">
        <v>1</v>
      </c>
      <c r="J203" s="11" t="s">
        <v>435</v>
      </c>
    </row>
    <row r="204" spans="6:11" x14ac:dyDescent="0.2">
      <c r="F204" s="11" t="s">
        <v>6</v>
      </c>
      <c r="G204" s="19" t="s">
        <v>16</v>
      </c>
      <c r="H204" s="19" t="s">
        <v>99</v>
      </c>
      <c r="I204" s="98">
        <v>1</v>
      </c>
      <c r="J204" s="11" t="s">
        <v>435</v>
      </c>
    </row>
    <row r="205" spans="6:11" x14ac:dyDescent="0.2">
      <c r="F205" s="98" t="s">
        <v>468</v>
      </c>
      <c r="G205" s="109" t="s">
        <v>16</v>
      </c>
      <c r="H205" s="11" t="s">
        <v>99</v>
      </c>
      <c r="I205" s="13">
        <v>4</v>
      </c>
      <c r="J205" s="11" t="s">
        <v>435</v>
      </c>
    </row>
    <row r="206" spans="6:11" x14ac:dyDescent="0.2">
      <c r="F206" s="98" t="s">
        <v>468</v>
      </c>
      <c r="G206" s="109" t="s">
        <v>51</v>
      </c>
      <c r="H206" s="11" t="s">
        <v>99</v>
      </c>
      <c r="I206" s="13">
        <v>3</v>
      </c>
      <c r="J206" s="11" t="s">
        <v>435</v>
      </c>
    </row>
    <row r="207" spans="6:11" x14ac:dyDescent="0.2">
      <c r="F207" s="21" t="s">
        <v>6</v>
      </c>
      <c r="G207" s="19" t="s">
        <v>7</v>
      </c>
      <c r="H207" s="11" t="s">
        <v>99</v>
      </c>
      <c r="I207" s="98">
        <v>4</v>
      </c>
      <c r="J207" s="11" t="s">
        <v>435</v>
      </c>
    </row>
    <row r="208" spans="6:11" x14ac:dyDescent="0.2">
      <c r="F208" s="85" t="s">
        <v>11</v>
      </c>
      <c r="G208" s="19" t="s">
        <v>7</v>
      </c>
      <c r="H208" s="11" t="s">
        <v>99</v>
      </c>
      <c r="I208" s="13">
        <v>36</v>
      </c>
      <c r="J208" s="11" t="s">
        <v>435</v>
      </c>
    </row>
    <row r="210" spans="6:10" x14ac:dyDescent="0.2">
      <c r="F210" s="21" t="s">
        <v>6</v>
      </c>
      <c r="G210" s="21" t="s">
        <v>470</v>
      </c>
      <c r="H210" s="11" t="s">
        <v>431</v>
      </c>
      <c r="I210" s="98">
        <v>2</v>
      </c>
      <c r="J210" s="11" t="s">
        <v>483</v>
      </c>
    </row>
  </sheetData>
  <autoFilter ref="A1:I83" xr:uid="{00000000-0009-0000-0000-000003000000}">
    <sortState ref="A2:I64">
      <sortCondition ref="A2:A64"/>
      <sortCondition ref="B2:B64"/>
      <sortCondition ref="C2:C64"/>
      <sortCondition ref="D2:D64"/>
      <sortCondition ref="E2:E64"/>
      <sortCondition ref="F2:F64"/>
    </sortState>
  </autoFilter>
  <sortState ref="A2:I83">
    <sortCondition ref="F2:F83"/>
  </sortState>
  <pageMargins left="0.70866141732283472" right="0.70866141732283472" top="0" bottom="0.74803149606299213" header="0.31496062992125984" footer="0.31496062992125984"/>
  <pageSetup paperSize="9" scale="56" orientation="landscape" horizontalDpi="4294967293" verticalDpi="0" r:id="rId1"/>
  <headerFooter>
    <oddHeader>&amp;CCie d' Arc de ROYE
Résultats 2016-2017
CHAMPIONNATS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33"/>
  <sheetViews>
    <sheetView topLeftCell="A52" zoomScaleNormal="100" workbookViewId="0">
      <selection activeCell="D70" sqref="D70"/>
    </sheetView>
  </sheetViews>
  <sheetFormatPr baseColWidth="10" defaultRowHeight="12.75" x14ac:dyDescent="0.2"/>
  <cols>
    <col min="1" max="1" width="10.140625" customWidth="1"/>
    <col min="2" max="2" width="26.140625" customWidth="1"/>
    <col min="3" max="3" width="37" bestFit="1" customWidth="1"/>
    <col min="4" max="4" width="16.5703125" customWidth="1"/>
    <col min="5" max="5" width="11" customWidth="1"/>
    <col min="6" max="6" width="23.5703125" bestFit="1" customWidth="1"/>
    <col min="7" max="7" width="20.140625" customWidth="1"/>
    <col min="8" max="8" width="12.85546875" style="11" customWidth="1"/>
    <col min="9" max="9" width="11.42578125" style="11" customWidth="1"/>
    <col min="10" max="10" width="21" bestFit="1" customWidth="1"/>
    <col min="11" max="11" width="12.28515625" customWidth="1"/>
    <col min="12" max="12" width="13.140625" customWidth="1"/>
    <col min="13" max="13" width="15.7109375" bestFit="1" customWidth="1"/>
    <col min="14" max="14" width="28.7109375" bestFit="1" customWidth="1"/>
  </cols>
  <sheetData>
    <row r="1" spans="1:9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  <c r="G1" s="103" t="s">
        <v>454</v>
      </c>
      <c r="H1" s="95" t="s">
        <v>448</v>
      </c>
      <c r="I1" s="99" t="s">
        <v>449</v>
      </c>
    </row>
    <row r="2" spans="1:9" x14ac:dyDescent="0.2">
      <c r="A2" s="60">
        <v>42393</v>
      </c>
      <c r="B2" s="21" t="s">
        <v>6</v>
      </c>
      <c r="C2" s="21" t="s">
        <v>13</v>
      </c>
      <c r="D2" s="11" t="s">
        <v>441</v>
      </c>
      <c r="E2" s="13">
        <v>1</v>
      </c>
      <c r="F2" s="11" t="s">
        <v>222</v>
      </c>
      <c r="G2" s="11"/>
      <c r="H2" s="104">
        <v>6</v>
      </c>
      <c r="I2" s="11" t="s">
        <v>449</v>
      </c>
    </row>
    <row r="3" spans="1:9" x14ac:dyDescent="0.2">
      <c r="A3" s="60">
        <v>42393</v>
      </c>
      <c r="B3" s="21" t="s">
        <v>6</v>
      </c>
      <c r="C3" s="21" t="s">
        <v>13</v>
      </c>
      <c r="D3" s="11" t="s">
        <v>446</v>
      </c>
      <c r="E3" s="13">
        <v>3</v>
      </c>
      <c r="F3" s="11" t="s">
        <v>445</v>
      </c>
      <c r="G3" s="11"/>
      <c r="H3" s="104">
        <v>6</v>
      </c>
      <c r="I3" s="11" t="s">
        <v>449</v>
      </c>
    </row>
    <row r="4" spans="1:9" x14ac:dyDescent="0.2">
      <c r="A4" s="60">
        <v>42393</v>
      </c>
      <c r="B4" s="21" t="s">
        <v>6</v>
      </c>
      <c r="C4" s="21" t="s">
        <v>13</v>
      </c>
      <c r="D4" s="11" t="s">
        <v>440</v>
      </c>
      <c r="E4" s="13">
        <v>1</v>
      </c>
      <c r="F4" s="11" t="s">
        <v>439</v>
      </c>
      <c r="G4" s="11"/>
      <c r="H4" s="104">
        <v>6</v>
      </c>
      <c r="I4" s="11" t="s">
        <v>449</v>
      </c>
    </row>
    <row r="5" spans="1:9" x14ac:dyDescent="0.2">
      <c r="A5" s="60">
        <v>42393</v>
      </c>
      <c r="B5" s="21" t="s">
        <v>6</v>
      </c>
      <c r="C5" s="21" t="s">
        <v>13</v>
      </c>
      <c r="D5" s="11" t="s">
        <v>444</v>
      </c>
      <c r="E5" s="13">
        <v>2</v>
      </c>
      <c r="F5" s="11" t="s">
        <v>269</v>
      </c>
      <c r="G5" s="11"/>
      <c r="H5" s="104">
        <v>6</v>
      </c>
      <c r="I5" s="11" t="s">
        <v>449</v>
      </c>
    </row>
    <row r="6" spans="1:9" x14ac:dyDescent="0.2">
      <c r="A6" s="60">
        <v>42393</v>
      </c>
      <c r="B6" s="21" t="s">
        <v>6</v>
      </c>
      <c r="C6" s="21" t="s">
        <v>13</v>
      </c>
      <c r="D6" s="11" t="s">
        <v>440</v>
      </c>
      <c r="E6" s="13">
        <v>2</v>
      </c>
      <c r="F6" s="11" t="s">
        <v>421</v>
      </c>
      <c r="G6" s="11"/>
      <c r="H6" s="104">
        <v>6</v>
      </c>
      <c r="I6" s="11" t="s">
        <v>449</v>
      </c>
    </row>
    <row r="7" spans="1:9" x14ac:dyDescent="0.2">
      <c r="A7" s="60">
        <v>42393</v>
      </c>
      <c r="B7" s="21" t="s">
        <v>6</v>
      </c>
      <c r="C7" s="21" t="s">
        <v>13</v>
      </c>
      <c r="D7" s="11" t="s">
        <v>447</v>
      </c>
      <c r="E7" s="98">
        <v>8</v>
      </c>
      <c r="F7" s="11" t="s">
        <v>406</v>
      </c>
      <c r="G7" s="11"/>
      <c r="H7" s="104">
        <v>6</v>
      </c>
      <c r="I7" s="11" t="s">
        <v>449</v>
      </c>
    </row>
    <row r="8" spans="1:9" x14ac:dyDescent="0.2">
      <c r="A8" s="60">
        <v>42393</v>
      </c>
      <c r="B8" s="21" t="s">
        <v>6</v>
      </c>
      <c r="C8" s="21" t="s">
        <v>13</v>
      </c>
      <c r="D8" s="11" t="s">
        <v>443</v>
      </c>
      <c r="E8" s="98">
        <v>4</v>
      </c>
      <c r="F8" s="11" t="s">
        <v>428</v>
      </c>
      <c r="G8" s="11"/>
      <c r="H8" s="104">
        <v>6</v>
      </c>
      <c r="I8" s="11" t="s">
        <v>449</v>
      </c>
    </row>
    <row r="9" spans="1:9" x14ac:dyDescent="0.2">
      <c r="A9" s="60">
        <v>42393</v>
      </c>
      <c r="B9" s="21" t="s">
        <v>6</v>
      </c>
      <c r="C9" s="21" t="s">
        <v>13</v>
      </c>
      <c r="D9" s="11" t="s">
        <v>442</v>
      </c>
      <c r="E9" s="13">
        <v>3</v>
      </c>
      <c r="F9" s="11" t="s">
        <v>435</v>
      </c>
      <c r="G9" s="11"/>
      <c r="H9" s="104">
        <v>6</v>
      </c>
      <c r="I9" s="11" t="s">
        <v>449</v>
      </c>
    </row>
    <row r="10" spans="1:9" x14ac:dyDescent="0.2">
      <c r="A10" s="60">
        <v>42420</v>
      </c>
      <c r="B10" s="21" t="s">
        <v>15</v>
      </c>
      <c r="C10" s="21" t="s">
        <v>13</v>
      </c>
      <c r="D10" s="11" t="s">
        <v>441</v>
      </c>
      <c r="E10" s="13">
        <v>3</v>
      </c>
      <c r="F10" s="11" t="s">
        <v>222</v>
      </c>
      <c r="G10" s="11"/>
      <c r="H10" s="104">
        <v>7</v>
      </c>
      <c r="I10" s="11" t="s">
        <v>449</v>
      </c>
    </row>
    <row r="11" spans="1:9" x14ac:dyDescent="0.2">
      <c r="A11" s="60">
        <v>42420</v>
      </c>
      <c r="B11" s="90" t="s">
        <v>15</v>
      </c>
      <c r="C11" s="21" t="s">
        <v>13</v>
      </c>
      <c r="D11" s="11" t="s">
        <v>444</v>
      </c>
      <c r="E11" s="13">
        <v>2</v>
      </c>
      <c r="F11" s="11" t="s">
        <v>269</v>
      </c>
      <c r="G11" s="11"/>
      <c r="H11" s="104">
        <v>7</v>
      </c>
      <c r="I11" s="11" t="s">
        <v>449</v>
      </c>
    </row>
    <row r="12" spans="1:9" x14ac:dyDescent="0.2">
      <c r="A12" s="60">
        <v>42420</v>
      </c>
      <c r="B12" s="21" t="s">
        <v>15</v>
      </c>
      <c r="C12" s="21" t="s">
        <v>13</v>
      </c>
      <c r="D12" s="11" t="s">
        <v>442</v>
      </c>
      <c r="E12" s="13">
        <v>6</v>
      </c>
      <c r="F12" s="90" t="s">
        <v>435</v>
      </c>
      <c r="G12" s="90"/>
      <c r="H12" s="104">
        <v>7</v>
      </c>
      <c r="I12" s="11" t="s">
        <v>449</v>
      </c>
    </row>
    <row r="13" spans="1:9" x14ac:dyDescent="0.2">
      <c r="A13" s="60">
        <v>42421</v>
      </c>
      <c r="B13" s="21" t="s">
        <v>15</v>
      </c>
      <c r="C13" s="105" t="s">
        <v>13</v>
      </c>
      <c r="D13" s="106" t="s">
        <v>452</v>
      </c>
      <c r="E13" s="85">
        <v>1</v>
      </c>
      <c r="F13" s="106" t="s">
        <v>222</v>
      </c>
      <c r="G13" s="107" t="s">
        <v>453</v>
      </c>
      <c r="H13" s="104">
        <v>7</v>
      </c>
      <c r="I13" s="11" t="s">
        <v>449</v>
      </c>
    </row>
    <row r="14" spans="1:9" x14ac:dyDescent="0.2">
      <c r="A14" s="60">
        <v>42421</v>
      </c>
      <c r="B14" s="21" t="s">
        <v>15</v>
      </c>
      <c r="C14" s="21" t="s">
        <v>13</v>
      </c>
      <c r="D14" s="11" t="s">
        <v>452</v>
      </c>
      <c r="E14" s="13">
        <v>4</v>
      </c>
      <c r="F14" s="11" t="s">
        <v>439</v>
      </c>
      <c r="G14" s="11"/>
      <c r="H14" s="104">
        <v>7</v>
      </c>
      <c r="I14" s="11" t="s">
        <v>449</v>
      </c>
    </row>
    <row r="15" spans="1:9" x14ac:dyDescent="0.2">
      <c r="A15" s="60">
        <v>42421</v>
      </c>
      <c r="B15" s="21" t="s">
        <v>15</v>
      </c>
      <c r="C15" s="21" t="s">
        <v>13</v>
      </c>
      <c r="D15" s="11" t="s">
        <v>451</v>
      </c>
      <c r="E15" s="98">
        <v>8</v>
      </c>
      <c r="F15" s="11" t="s">
        <v>269</v>
      </c>
      <c r="G15" s="11"/>
      <c r="H15" s="104">
        <v>7</v>
      </c>
      <c r="I15" s="11" t="s">
        <v>449</v>
      </c>
    </row>
    <row r="16" spans="1:9" x14ac:dyDescent="0.2">
      <c r="A16" s="60">
        <v>42421</v>
      </c>
      <c r="B16" s="21" t="s">
        <v>15</v>
      </c>
      <c r="C16" s="21" t="s">
        <v>13</v>
      </c>
      <c r="D16" s="11" t="s">
        <v>451</v>
      </c>
      <c r="E16" s="98">
        <v>6</v>
      </c>
      <c r="F16" s="11" t="s">
        <v>428</v>
      </c>
      <c r="G16" s="11"/>
      <c r="H16" s="104">
        <v>7</v>
      </c>
      <c r="I16" s="11" t="s">
        <v>449</v>
      </c>
    </row>
    <row r="17" spans="1:9" x14ac:dyDescent="0.2">
      <c r="A17" s="60">
        <v>42421</v>
      </c>
      <c r="B17" s="21" t="s">
        <v>15</v>
      </c>
      <c r="C17" s="21" t="s">
        <v>13</v>
      </c>
      <c r="D17" s="11" t="s">
        <v>451</v>
      </c>
      <c r="E17" s="98">
        <v>9</v>
      </c>
      <c r="F17" s="90" t="s">
        <v>435</v>
      </c>
      <c r="G17" s="90"/>
      <c r="H17" s="104">
        <v>7</v>
      </c>
      <c r="I17" s="11" t="s">
        <v>449</v>
      </c>
    </row>
    <row r="18" spans="1:9" x14ac:dyDescent="0.2">
      <c r="A18" s="60">
        <v>42512</v>
      </c>
      <c r="B18" s="11" t="s">
        <v>6</v>
      </c>
      <c r="C18" s="19" t="s">
        <v>16</v>
      </c>
      <c r="D18" s="11" t="s">
        <v>441</v>
      </c>
      <c r="E18" s="13">
        <v>1</v>
      </c>
      <c r="F18" s="11" t="s">
        <v>222</v>
      </c>
      <c r="G18" s="11"/>
      <c r="H18" s="104">
        <v>8</v>
      </c>
      <c r="I18" s="11" t="s">
        <v>460</v>
      </c>
    </row>
    <row r="19" spans="1:9" x14ac:dyDescent="0.2">
      <c r="A19" s="60">
        <v>42512</v>
      </c>
      <c r="B19" s="11" t="s">
        <v>6</v>
      </c>
      <c r="C19" s="19" t="s">
        <v>16</v>
      </c>
      <c r="D19" s="11" t="s">
        <v>444</v>
      </c>
      <c r="E19" s="13">
        <v>4</v>
      </c>
      <c r="F19" s="11" t="s">
        <v>383</v>
      </c>
      <c r="G19" s="11"/>
      <c r="H19" s="104">
        <v>8</v>
      </c>
      <c r="I19" s="11" t="s">
        <v>460</v>
      </c>
    </row>
    <row r="20" spans="1:9" x14ac:dyDescent="0.2">
      <c r="A20" s="60">
        <v>42512</v>
      </c>
      <c r="B20" s="11" t="s">
        <v>6</v>
      </c>
      <c r="C20" s="19" t="s">
        <v>16</v>
      </c>
      <c r="D20" s="11" t="s">
        <v>443</v>
      </c>
      <c r="E20" s="98">
        <v>2</v>
      </c>
      <c r="F20" s="11" t="s">
        <v>428</v>
      </c>
      <c r="G20" s="11"/>
      <c r="H20" s="104">
        <v>8</v>
      </c>
      <c r="I20" s="11" t="s">
        <v>460</v>
      </c>
    </row>
    <row r="21" spans="1:9" x14ac:dyDescent="0.2">
      <c r="A21" s="60">
        <v>42513</v>
      </c>
      <c r="B21" s="11" t="s">
        <v>6</v>
      </c>
      <c r="C21" s="19" t="s">
        <v>16</v>
      </c>
      <c r="D21" s="11" t="s">
        <v>442</v>
      </c>
      <c r="E21" s="13">
        <v>3</v>
      </c>
      <c r="F21" s="11" t="s">
        <v>435</v>
      </c>
      <c r="G21" s="11"/>
      <c r="H21" s="104">
        <v>8</v>
      </c>
      <c r="I21" s="11" t="s">
        <v>460</v>
      </c>
    </row>
    <row r="22" spans="1:9" x14ac:dyDescent="0.2">
      <c r="A22" s="60">
        <v>42522</v>
      </c>
      <c r="B22" s="11" t="s">
        <v>15</v>
      </c>
      <c r="C22" s="19" t="s">
        <v>394</v>
      </c>
      <c r="D22" s="11" t="s">
        <v>130</v>
      </c>
      <c r="E22" s="13">
        <v>9</v>
      </c>
      <c r="F22" s="11" t="s">
        <v>309</v>
      </c>
      <c r="G22" s="11"/>
      <c r="H22" s="104">
        <v>0</v>
      </c>
      <c r="I22" s="11" t="s">
        <v>460</v>
      </c>
    </row>
    <row r="23" spans="1:9" x14ac:dyDescent="0.2">
      <c r="A23" s="60">
        <v>42554</v>
      </c>
      <c r="B23" s="11" t="s">
        <v>6</v>
      </c>
      <c r="C23" s="21" t="s">
        <v>51</v>
      </c>
      <c r="D23" s="11" t="s">
        <v>441</v>
      </c>
      <c r="E23" s="13">
        <v>1</v>
      </c>
      <c r="F23" s="11" t="s">
        <v>222</v>
      </c>
      <c r="G23" s="11"/>
      <c r="H23" s="104">
        <v>13</v>
      </c>
      <c r="I23" s="11" t="s">
        <v>460</v>
      </c>
    </row>
    <row r="24" spans="1:9" x14ac:dyDescent="0.2">
      <c r="A24" s="60">
        <v>42554</v>
      </c>
      <c r="B24" s="11" t="s">
        <v>6</v>
      </c>
      <c r="C24" s="21" t="s">
        <v>51</v>
      </c>
      <c r="D24" s="11" t="s">
        <v>444</v>
      </c>
      <c r="E24" s="13">
        <v>1</v>
      </c>
      <c r="F24" s="11" t="s">
        <v>383</v>
      </c>
      <c r="G24" s="11"/>
      <c r="H24" s="104">
        <v>8</v>
      </c>
      <c r="I24" s="11" t="s">
        <v>460</v>
      </c>
    </row>
    <row r="25" spans="1:9" x14ac:dyDescent="0.2">
      <c r="A25" s="60">
        <v>42554</v>
      </c>
      <c r="B25" s="11" t="s">
        <v>6</v>
      </c>
      <c r="C25" s="21" t="s">
        <v>51</v>
      </c>
      <c r="D25" s="11" t="s">
        <v>443</v>
      </c>
      <c r="E25" s="13">
        <v>1</v>
      </c>
      <c r="F25" s="90" t="s">
        <v>191</v>
      </c>
      <c r="G25" s="90"/>
      <c r="H25" s="104">
        <v>8</v>
      </c>
      <c r="I25" s="11" t="s">
        <v>460</v>
      </c>
    </row>
    <row r="26" spans="1:9" x14ac:dyDescent="0.2">
      <c r="A26" s="60">
        <v>42568</v>
      </c>
      <c r="B26" s="11" t="s">
        <v>15</v>
      </c>
      <c r="C26" s="21" t="s">
        <v>211</v>
      </c>
      <c r="D26" s="11" t="s">
        <v>440</v>
      </c>
      <c r="E26" s="13">
        <v>2</v>
      </c>
      <c r="F26" s="11" t="s">
        <v>221</v>
      </c>
      <c r="G26" s="11"/>
      <c r="H26" s="104">
        <v>13</v>
      </c>
      <c r="I26" s="11" t="s">
        <v>460</v>
      </c>
    </row>
    <row r="27" spans="1:9" x14ac:dyDescent="0.2">
      <c r="A27" s="60">
        <v>42568</v>
      </c>
      <c r="B27" s="21" t="s">
        <v>6</v>
      </c>
      <c r="C27" s="19" t="s">
        <v>211</v>
      </c>
      <c r="D27" s="11" t="s">
        <v>440</v>
      </c>
      <c r="E27" s="13">
        <v>1</v>
      </c>
      <c r="F27" s="11" t="s">
        <v>221</v>
      </c>
      <c r="G27" s="11"/>
      <c r="H27" s="104">
        <v>0</v>
      </c>
      <c r="I27" s="11" t="s">
        <v>456</v>
      </c>
    </row>
    <row r="28" spans="1:9" x14ac:dyDescent="0.2">
      <c r="A28" s="60">
        <v>42568</v>
      </c>
      <c r="B28" s="11" t="s">
        <v>15</v>
      </c>
      <c r="C28" s="21" t="s">
        <v>211</v>
      </c>
      <c r="D28" s="11" t="s">
        <v>440</v>
      </c>
      <c r="E28" s="13">
        <v>3</v>
      </c>
      <c r="F28" s="11" t="s">
        <v>439</v>
      </c>
      <c r="G28" s="11"/>
      <c r="H28" s="104">
        <v>13</v>
      </c>
      <c r="I28" s="11" t="s">
        <v>460</v>
      </c>
    </row>
    <row r="29" spans="1:9" x14ac:dyDescent="0.2">
      <c r="A29" s="60">
        <v>42568</v>
      </c>
      <c r="B29" s="21" t="s">
        <v>6</v>
      </c>
      <c r="C29" s="19" t="s">
        <v>211</v>
      </c>
      <c r="D29" s="11" t="s">
        <v>440</v>
      </c>
      <c r="E29" s="13">
        <v>2</v>
      </c>
      <c r="F29" s="11" t="s">
        <v>439</v>
      </c>
      <c r="G29" s="11"/>
      <c r="H29" s="104">
        <v>0</v>
      </c>
      <c r="I29" s="11" t="s">
        <v>456</v>
      </c>
    </row>
    <row r="30" spans="1:9" x14ac:dyDescent="0.2">
      <c r="A30" s="60">
        <v>42568</v>
      </c>
      <c r="B30" s="11" t="s">
        <v>15</v>
      </c>
      <c r="C30" s="21" t="s">
        <v>211</v>
      </c>
      <c r="D30" s="11" t="s">
        <v>442</v>
      </c>
      <c r="E30" s="13">
        <v>1</v>
      </c>
      <c r="F30" s="11" t="s">
        <v>208</v>
      </c>
      <c r="G30" s="11"/>
      <c r="H30" s="104">
        <v>13</v>
      </c>
      <c r="I30" s="11" t="s">
        <v>460</v>
      </c>
    </row>
    <row r="31" spans="1:9" x14ac:dyDescent="0.2">
      <c r="A31" s="60">
        <v>42568</v>
      </c>
      <c r="B31" s="11" t="s">
        <v>6</v>
      </c>
      <c r="C31" s="21" t="s">
        <v>211</v>
      </c>
      <c r="D31" s="11" t="s">
        <v>442</v>
      </c>
      <c r="E31" s="13">
        <v>1</v>
      </c>
      <c r="F31" s="11" t="s">
        <v>208</v>
      </c>
      <c r="G31" s="11"/>
      <c r="H31" s="104">
        <v>0</v>
      </c>
      <c r="I31" s="11" t="s">
        <v>456</v>
      </c>
    </row>
    <row r="32" spans="1:9" x14ac:dyDescent="0.2">
      <c r="A32" s="60">
        <v>42568</v>
      </c>
      <c r="B32" s="11" t="s">
        <v>15</v>
      </c>
      <c r="C32" s="21" t="s">
        <v>211</v>
      </c>
      <c r="D32" s="11" t="s">
        <v>440</v>
      </c>
      <c r="E32" s="98" t="s">
        <v>22</v>
      </c>
      <c r="F32" s="11" t="s">
        <v>455</v>
      </c>
      <c r="G32" s="11"/>
      <c r="H32" s="104">
        <v>13</v>
      </c>
      <c r="I32" s="11" t="s">
        <v>460</v>
      </c>
    </row>
    <row r="33" spans="1:9" x14ac:dyDescent="0.2">
      <c r="A33" s="60">
        <v>42568</v>
      </c>
      <c r="B33" s="21" t="s">
        <v>6</v>
      </c>
      <c r="C33" s="19" t="s">
        <v>211</v>
      </c>
      <c r="D33" s="11" t="s">
        <v>440</v>
      </c>
      <c r="E33" s="13">
        <v>3</v>
      </c>
      <c r="F33" s="11" t="s">
        <v>455</v>
      </c>
      <c r="G33" s="11"/>
      <c r="H33" s="104">
        <v>0</v>
      </c>
      <c r="I33" s="11" t="s">
        <v>456</v>
      </c>
    </row>
    <row r="34" spans="1:9" x14ac:dyDescent="0.2">
      <c r="A34" s="60">
        <v>42617</v>
      </c>
      <c r="B34" s="21" t="s">
        <v>6</v>
      </c>
      <c r="C34" s="19" t="s">
        <v>7</v>
      </c>
      <c r="D34" s="11" t="s">
        <v>441</v>
      </c>
      <c r="E34" s="13">
        <v>1</v>
      </c>
      <c r="F34" s="11" t="s">
        <v>222</v>
      </c>
      <c r="G34" s="11"/>
      <c r="H34" s="104">
        <v>0</v>
      </c>
    </row>
    <row r="35" spans="1:9" x14ac:dyDescent="0.2">
      <c r="A35" s="60">
        <v>42617</v>
      </c>
      <c r="B35" s="90" t="s">
        <v>15</v>
      </c>
      <c r="C35" s="19" t="s">
        <v>7</v>
      </c>
      <c r="D35" s="11" t="s">
        <v>441</v>
      </c>
      <c r="E35" s="13">
        <v>1</v>
      </c>
      <c r="F35" s="11" t="s">
        <v>222</v>
      </c>
      <c r="G35" s="11"/>
      <c r="H35" s="104">
        <v>0</v>
      </c>
    </row>
    <row r="36" spans="1:9" x14ac:dyDescent="0.2">
      <c r="A36" s="60">
        <v>42617</v>
      </c>
      <c r="B36" s="21" t="s">
        <v>6</v>
      </c>
      <c r="C36" s="19" t="s">
        <v>7</v>
      </c>
      <c r="D36" s="11" t="s">
        <v>444</v>
      </c>
      <c r="E36" s="13">
        <v>1</v>
      </c>
      <c r="F36" s="11" t="s">
        <v>383</v>
      </c>
      <c r="G36" s="11"/>
      <c r="H36" s="104">
        <v>0</v>
      </c>
    </row>
    <row r="37" spans="1:9" x14ac:dyDescent="0.2">
      <c r="A37" s="60">
        <v>42617</v>
      </c>
      <c r="B37" s="90" t="s">
        <v>15</v>
      </c>
      <c r="C37" s="19" t="s">
        <v>7</v>
      </c>
      <c r="D37" s="11" t="s">
        <v>444</v>
      </c>
      <c r="E37" s="13">
        <v>3</v>
      </c>
      <c r="F37" s="11" t="s">
        <v>383</v>
      </c>
      <c r="G37" s="11"/>
      <c r="H37" s="104">
        <v>0</v>
      </c>
    </row>
    <row r="38" spans="1:9" x14ac:dyDescent="0.2">
      <c r="A38" s="60">
        <v>42617</v>
      </c>
      <c r="B38" s="21" t="s">
        <v>6</v>
      </c>
      <c r="C38" s="19" t="s">
        <v>7</v>
      </c>
      <c r="D38" s="11" t="s">
        <v>440</v>
      </c>
      <c r="E38" s="13">
        <v>1</v>
      </c>
      <c r="F38" s="11" t="s">
        <v>221</v>
      </c>
      <c r="G38" s="11"/>
      <c r="H38" s="104">
        <v>0</v>
      </c>
    </row>
    <row r="39" spans="1:9" x14ac:dyDescent="0.2">
      <c r="A39" s="60">
        <v>42617</v>
      </c>
      <c r="B39" s="90" t="s">
        <v>15</v>
      </c>
      <c r="C39" s="19" t="s">
        <v>7</v>
      </c>
      <c r="D39" s="11" t="s">
        <v>440</v>
      </c>
      <c r="E39" s="13">
        <v>1</v>
      </c>
      <c r="F39" s="11" t="s">
        <v>221</v>
      </c>
      <c r="G39" s="11"/>
      <c r="H39" s="104">
        <v>0</v>
      </c>
    </row>
    <row r="40" spans="1:9" x14ac:dyDescent="0.2">
      <c r="A40" s="60">
        <v>42617</v>
      </c>
      <c r="B40" s="21" t="s">
        <v>6</v>
      </c>
      <c r="C40" s="19" t="s">
        <v>7</v>
      </c>
      <c r="D40" s="11" t="s">
        <v>440</v>
      </c>
      <c r="E40" s="13">
        <v>2</v>
      </c>
      <c r="F40" s="11" t="s">
        <v>439</v>
      </c>
      <c r="G40" s="11"/>
      <c r="H40" s="104">
        <v>0</v>
      </c>
    </row>
    <row r="41" spans="1:9" x14ac:dyDescent="0.2">
      <c r="A41" s="60">
        <v>42617</v>
      </c>
      <c r="B41" s="90" t="s">
        <v>15</v>
      </c>
      <c r="C41" s="19" t="s">
        <v>7</v>
      </c>
      <c r="D41" s="11" t="s">
        <v>440</v>
      </c>
      <c r="E41" s="13">
        <v>2</v>
      </c>
      <c r="F41" s="11" t="s">
        <v>439</v>
      </c>
      <c r="G41" s="11"/>
      <c r="H41" s="104">
        <v>0</v>
      </c>
    </row>
    <row r="42" spans="1:9" x14ac:dyDescent="0.2">
      <c r="A42" s="60">
        <v>42617</v>
      </c>
      <c r="B42" s="21" t="s">
        <v>6</v>
      </c>
      <c r="C42" s="19" t="s">
        <v>7</v>
      </c>
      <c r="D42" s="11" t="s">
        <v>444</v>
      </c>
      <c r="E42" s="13">
        <v>3</v>
      </c>
      <c r="F42" s="11" t="s">
        <v>269</v>
      </c>
      <c r="G42" s="11"/>
      <c r="H42" s="104">
        <v>0</v>
      </c>
    </row>
    <row r="43" spans="1:9" x14ac:dyDescent="0.2">
      <c r="A43" s="60">
        <v>42617</v>
      </c>
      <c r="B43" s="21" t="s">
        <v>6</v>
      </c>
      <c r="C43" s="19" t="s">
        <v>7</v>
      </c>
      <c r="D43" s="11" t="s">
        <v>443</v>
      </c>
      <c r="E43" s="13">
        <v>3</v>
      </c>
      <c r="F43" s="90" t="s">
        <v>191</v>
      </c>
      <c r="G43" s="11"/>
      <c r="H43" s="104">
        <v>0</v>
      </c>
    </row>
    <row r="44" spans="1:9" x14ac:dyDescent="0.2">
      <c r="A44" s="60">
        <v>42617</v>
      </c>
      <c r="B44" s="21" t="s">
        <v>6</v>
      </c>
      <c r="C44" s="19" t="s">
        <v>7</v>
      </c>
      <c r="D44" s="11" t="s">
        <v>443</v>
      </c>
      <c r="E44" s="13">
        <v>1</v>
      </c>
      <c r="F44" s="11" t="s">
        <v>428</v>
      </c>
      <c r="G44" s="11"/>
      <c r="H44" s="104">
        <v>0</v>
      </c>
    </row>
    <row r="45" spans="1:9" x14ac:dyDescent="0.2">
      <c r="A45" s="60">
        <v>42617</v>
      </c>
      <c r="B45" s="90" t="s">
        <v>15</v>
      </c>
      <c r="C45" s="19" t="s">
        <v>7</v>
      </c>
      <c r="D45" s="11" t="s">
        <v>443</v>
      </c>
      <c r="E45" s="13">
        <v>1</v>
      </c>
      <c r="F45" s="11" t="s">
        <v>428</v>
      </c>
      <c r="G45" s="11"/>
      <c r="H45" s="104">
        <v>0</v>
      </c>
    </row>
    <row r="46" spans="1:9" x14ac:dyDescent="0.2">
      <c r="A46" s="60">
        <v>42617</v>
      </c>
      <c r="B46" s="21" t="s">
        <v>6</v>
      </c>
      <c r="C46" s="19" t="s">
        <v>7</v>
      </c>
      <c r="D46" s="11" t="s">
        <v>442</v>
      </c>
      <c r="E46" s="13">
        <v>2</v>
      </c>
      <c r="F46" s="11" t="s">
        <v>435</v>
      </c>
      <c r="G46" s="11"/>
      <c r="H46" s="104">
        <v>0</v>
      </c>
    </row>
    <row r="47" spans="1:9" x14ac:dyDescent="0.2">
      <c r="A47" s="60">
        <v>42631</v>
      </c>
      <c r="B47" s="11" t="s">
        <v>6</v>
      </c>
      <c r="C47" s="21" t="s">
        <v>461</v>
      </c>
      <c r="D47" s="11" t="s">
        <v>336</v>
      </c>
      <c r="E47" s="13">
        <v>1</v>
      </c>
      <c r="F47" s="11" t="s">
        <v>309</v>
      </c>
      <c r="G47" s="11"/>
      <c r="H47" s="104">
        <v>0</v>
      </c>
    </row>
    <row r="48" spans="1:9" x14ac:dyDescent="0.2">
      <c r="A48" s="60">
        <v>42645</v>
      </c>
      <c r="B48" s="85" t="s">
        <v>11</v>
      </c>
      <c r="C48" s="19" t="s">
        <v>7</v>
      </c>
      <c r="D48" s="11" t="s">
        <v>441</v>
      </c>
      <c r="E48" s="13">
        <v>19</v>
      </c>
      <c r="F48" s="11" t="s">
        <v>222</v>
      </c>
      <c r="G48" s="11"/>
      <c r="H48" s="104">
        <v>16</v>
      </c>
      <c r="I48" s="11" t="s">
        <v>449</v>
      </c>
    </row>
    <row r="49" spans="1:9" x14ac:dyDescent="0.2">
      <c r="A49" s="60">
        <v>42645</v>
      </c>
      <c r="B49" s="85" t="s">
        <v>11</v>
      </c>
      <c r="C49" s="19" t="s">
        <v>7</v>
      </c>
      <c r="D49" s="11" t="s">
        <v>444</v>
      </c>
      <c r="E49" s="13">
        <v>21</v>
      </c>
      <c r="F49" s="11" t="s">
        <v>383</v>
      </c>
      <c r="G49" s="11"/>
      <c r="H49" s="104">
        <v>16</v>
      </c>
      <c r="I49" s="11" t="s">
        <v>449</v>
      </c>
    </row>
    <row r="50" spans="1:9" x14ac:dyDescent="0.2">
      <c r="A50" s="60">
        <v>42645</v>
      </c>
      <c r="B50" s="85" t="s">
        <v>11</v>
      </c>
      <c r="C50" s="19" t="s">
        <v>7</v>
      </c>
      <c r="D50" s="11" t="s">
        <v>440</v>
      </c>
      <c r="E50" s="13">
        <v>13</v>
      </c>
      <c r="F50" s="11" t="s">
        <v>221</v>
      </c>
      <c r="G50" s="11"/>
      <c r="H50" s="104">
        <v>16</v>
      </c>
      <c r="I50" s="11" t="s">
        <v>449</v>
      </c>
    </row>
    <row r="51" spans="1:9" x14ac:dyDescent="0.2">
      <c r="A51" s="60">
        <v>42645</v>
      </c>
      <c r="B51" s="85" t="s">
        <v>11</v>
      </c>
      <c r="C51" s="19" t="s">
        <v>7</v>
      </c>
      <c r="D51" s="11" t="s">
        <v>440</v>
      </c>
      <c r="E51" s="13">
        <v>10</v>
      </c>
      <c r="F51" s="11" t="s">
        <v>439</v>
      </c>
      <c r="G51" s="11"/>
      <c r="H51" s="104">
        <v>16</v>
      </c>
      <c r="I51" s="11" t="s">
        <v>449</v>
      </c>
    </row>
    <row r="52" spans="1:9" x14ac:dyDescent="0.2">
      <c r="A52" s="60">
        <v>42645</v>
      </c>
      <c r="B52" s="85" t="s">
        <v>11</v>
      </c>
      <c r="C52" s="19" t="s">
        <v>7</v>
      </c>
      <c r="D52" s="11" t="s">
        <v>443</v>
      </c>
      <c r="E52" s="13">
        <v>20</v>
      </c>
      <c r="F52" s="90" t="s">
        <v>191</v>
      </c>
      <c r="G52" s="11"/>
      <c r="H52" s="104">
        <v>16</v>
      </c>
      <c r="I52" s="11" t="s">
        <v>449</v>
      </c>
    </row>
    <row r="53" spans="1:9" x14ac:dyDescent="0.2">
      <c r="A53" s="60">
        <v>42645</v>
      </c>
      <c r="B53" s="85" t="s">
        <v>11</v>
      </c>
      <c r="C53" s="19" t="s">
        <v>7</v>
      </c>
      <c r="D53" s="11" t="s">
        <v>443</v>
      </c>
      <c r="E53" s="13">
        <v>10</v>
      </c>
      <c r="F53" s="11" t="s">
        <v>428</v>
      </c>
      <c r="G53" s="11"/>
      <c r="H53" s="104">
        <v>16</v>
      </c>
      <c r="I53" s="11" t="s">
        <v>449</v>
      </c>
    </row>
    <row r="54" spans="1:9" x14ac:dyDescent="0.2">
      <c r="A54" s="60">
        <v>42645</v>
      </c>
      <c r="B54" s="85" t="s">
        <v>11</v>
      </c>
      <c r="C54" s="19" t="s">
        <v>7</v>
      </c>
      <c r="D54" s="11" t="s">
        <v>442</v>
      </c>
      <c r="E54" s="13">
        <v>37</v>
      </c>
      <c r="F54" s="11" t="s">
        <v>435</v>
      </c>
      <c r="G54" s="11"/>
      <c r="H54" s="104">
        <v>16</v>
      </c>
      <c r="I54" s="11" t="s">
        <v>449</v>
      </c>
    </row>
    <row r="55" spans="1:9" x14ac:dyDescent="0.2">
      <c r="A55" s="60"/>
      <c r="B55" s="85"/>
      <c r="C55" s="19"/>
      <c r="D55" s="11"/>
      <c r="E55" s="13"/>
      <c r="F55" s="11"/>
      <c r="G55" s="11"/>
    </row>
    <row r="56" spans="1:9" x14ac:dyDescent="0.2">
      <c r="A56" s="60"/>
      <c r="B56" s="85"/>
      <c r="C56" s="19"/>
      <c r="D56" s="11"/>
      <c r="E56" s="13"/>
      <c r="F56" s="11"/>
      <c r="G56" s="11"/>
    </row>
    <row r="57" spans="1:9" x14ac:dyDescent="0.2">
      <c r="A57" s="94"/>
      <c r="B57" s="85"/>
      <c r="C57" s="19"/>
      <c r="D57" s="83"/>
      <c r="E57" s="13"/>
      <c r="F57" s="11"/>
      <c r="G57" s="11"/>
    </row>
    <row r="59" spans="1:9" x14ac:dyDescent="0.2">
      <c r="A59" s="88" t="s">
        <v>398</v>
      </c>
      <c r="B59" s="88"/>
      <c r="C59" s="89"/>
      <c r="D59" s="89"/>
      <c r="E59" s="97">
        <f>SUM(D60:D68)</f>
        <v>35</v>
      </c>
    </row>
    <row r="60" spans="1:9" x14ac:dyDescent="0.2">
      <c r="B60" s="21" t="s">
        <v>6</v>
      </c>
      <c r="C60" s="21" t="s">
        <v>13</v>
      </c>
      <c r="D60">
        <v>6</v>
      </c>
    </row>
    <row r="61" spans="1:9" x14ac:dyDescent="0.2">
      <c r="B61" s="11" t="s">
        <v>15</v>
      </c>
      <c r="C61" s="21" t="s">
        <v>13</v>
      </c>
      <c r="D61">
        <v>2</v>
      </c>
    </row>
    <row r="62" spans="1:9" x14ac:dyDescent="0.2">
      <c r="B62" s="11" t="s">
        <v>15</v>
      </c>
      <c r="C62" s="106" t="s">
        <v>458</v>
      </c>
      <c r="D62">
        <v>1</v>
      </c>
    </row>
    <row r="63" spans="1:9" x14ac:dyDescent="0.2">
      <c r="B63" s="11" t="s">
        <v>6</v>
      </c>
      <c r="C63" s="19" t="s">
        <v>211</v>
      </c>
      <c r="D63">
        <v>4</v>
      </c>
    </row>
    <row r="64" spans="1:9" x14ac:dyDescent="0.2">
      <c r="B64" s="11" t="s">
        <v>15</v>
      </c>
      <c r="C64" s="19" t="s">
        <v>211</v>
      </c>
      <c r="D64">
        <v>3</v>
      </c>
    </row>
    <row r="65" spans="2:15" x14ac:dyDescent="0.2">
      <c r="B65" s="11" t="s">
        <v>6</v>
      </c>
      <c r="C65" s="19" t="s">
        <v>16</v>
      </c>
      <c r="D65">
        <v>3</v>
      </c>
    </row>
    <row r="66" spans="2:15" x14ac:dyDescent="0.2">
      <c r="B66" s="11" t="s">
        <v>6</v>
      </c>
      <c r="C66" s="19" t="s">
        <v>51</v>
      </c>
      <c r="D66">
        <v>3</v>
      </c>
    </row>
    <row r="67" spans="2:15" x14ac:dyDescent="0.2">
      <c r="B67" s="21" t="s">
        <v>6</v>
      </c>
      <c r="C67" s="11" t="s">
        <v>7</v>
      </c>
      <c r="D67">
        <v>8</v>
      </c>
    </row>
    <row r="68" spans="2:15" x14ac:dyDescent="0.2">
      <c r="B68" s="11" t="s">
        <v>15</v>
      </c>
      <c r="C68" s="19" t="s">
        <v>7</v>
      </c>
      <c r="D68" s="55">
        <v>5</v>
      </c>
    </row>
    <row r="69" spans="2:15" x14ac:dyDescent="0.2">
      <c r="B69" s="85" t="s">
        <v>11</v>
      </c>
      <c r="C69" s="19" t="s">
        <v>7</v>
      </c>
      <c r="D69">
        <v>0</v>
      </c>
      <c r="E69" s="87"/>
    </row>
    <row r="70" spans="2:15" x14ac:dyDescent="0.2">
      <c r="B70" s="11"/>
      <c r="C70" s="19"/>
      <c r="D70" s="11"/>
      <c r="E70" s="83"/>
    </row>
    <row r="71" spans="2:15" x14ac:dyDescent="0.2">
      <c r="B71" s="23"/>
      <c r="C71" s="23"/>
    </row>
    <row r="72" spans="2:15" x14ac:dyDescent="0.2">
      <c r="B72" s="88" t="s">
        <v>459</v>
      </c>
      <c r="C72" s="89"/>
    </row>
    <row r="73" spans="2:15" ht="15" x14ac:dyDescent="0.25">
      <c r="K73" s="33" t="s">
        <v>467</v>
      </c>
    </row>
    <row r="76" spans="2:15" x14ac:dyDescent="0.2">
      <c r="J76" s="11" t="s">
        <v>222</v>
      </c>
      <c r="K76" s="21" t="s">
        <v>6</v>
      </c>
      <c r="L76" s="21" t="s">
        <v>13</v>
      </c>
      <c r="M76" s="11"/>
      <c r="N76" s="21" t="s">
        <v>13</v>
      </c>
      <c r="O76" s="13">
        <v>1</v>
      </c>
    </row>
    <row r="77" spans="2:15" x14ac:dyDescent="0.2">
      <c r="J77" s="11" t="s">
        <v>441</v>
      </c>
      <c r="K77" s="21" t="s">
        <v>15</v>
      </c>
      <c r="L77" s="21" t="s">
        <v>13</v>
      </c>
      <c r="M77" s="11"/>
      <c r="N77" s="21" t="s">
        <v>13</v>
      </c>
      <c r="O77" s="13">
        <v>3</v>
      </c>
    </row>
    <row r="78" spans="2:15" x14ac:dyDescent="0.2">
      <c r="J78" s="106"/>
      <c r="K78" s="21" t="s">
        <v>15</v>
      </c>
      <c r="L78" s="105" t="s">
        <v>13</v>
      </c>
      <c r="M78" s="106" t="s">
        <v>452</v>
      </c>
      <c r="N78" s="105" t="s">
        <v>462</v>
      </c>
      <c r="O78" s="85">
        <v>1</v>
      </c>
    </row>
    <row r="79" spans="2:15" x14ac:dyDescent="0.2">
      <c r="J79" s="11"/>
      <c r="K79" s="11" t="s">
        <v>6</v>
      </c>
      <c r="L79" s="19" t="s">
        <v>16</v>
      </c>
      <c r="M79" s="11"/>
      <c r="N79" s="19" t="s">
        <v>16</v>
      </c>
      <c r="O79" s="13">
        <v>1</v>
      </c>
    </row>
    <row r="80" spans="2:15" x14ac:dyDescent="0.2">
      <c r="J80" s="11"/>
      <c r="K80" s="11" t="s">
        <v>6</v>
      </c>
      <c r="L80" s="21" t="s">
        <v>51</v>
      </c>
      <c r="M80" s="11"/>
      <c r="N80" s="21" t="s">
        <v>51</v>
      </c>
      <c r="O80" s="13">
        <v>1</v>
      </c>
    </row>
    <row r="81" spans="10:15" x14ac:dyDescent="0.2">
      <c r="J81" s="11"/>
      <c r="K81" s="21" t="s">
        <v>6</v>
      </c>
      <c r="L81" s="19" t="s">
        <v>7</v>
      </c>
      <c r="M81" s="11"/>
      <c r="N81" s="19" t="s">
        <v>7</v>
      </c>
      <c r="O81" s="13">
        <v>1</v>
      </c>
    </row>
    <row r="82" spans="10:15" x14ac:dyDescent="0.2">
      <c r="J82" s="11"/>
      <c r="K82" s="85" t="s">
        <v>11</v>
      </c>
      <c r="L82" s="19" t="s">
        <v>7</v>
      </c>
      <c r="M82" s="11"/>
      <c r="N82" s="19" t="s">
        <v>7</v>
      </c>
      <c r="O82" s="13">
        <v>19</v>
      </c>
    </row>
    <row r="83" spans="10:15" x14ac:dyDescent="0.2">
      <c r="J83" s="11"/>
      <c r="K83" s="90" t="s">
        <v>15</v>
      </c>
      <c r="L83" s="19" t="s">
        <v>7</v>
      </c>
      <c r="M83" s="11"/>
      <c r="N83" s="19" t="s">
        <v>7</v>
      </c>
      <c r="O83" s="13">
        <v>1</v>
      </c>
    </row>
    <row r="84" spans="10:15" x14ac:dyDescent="0.2">
      <c r="J84" s="11"/>
      <c r="K84" s="11"/>
      <c r="L84" s="19"/>
      <c r="M84" s="11"/>
      <c r="N84" s="19"/>
      <c r="O84" s="13"/>
    </row>
    <row r="85" spans="10:15" x14ac:dyDescent="0.2">
      <c r="J85" s="11" t="s">
        <v>383</v>
      </c>
      <c r="K85" s="11" t="s">
        <v>6</v>
      </c>
      <c r="L85" s="21" t="s">
        <v>51</v>
      </c>
      <c r="M85" s="11"/>
      <c r="N85" s="21" t="s">
        <v>51</v>
      </c>
      <c r="O85" s="13">
        <v>1</v>
      </c>
    </row>
    <row r="86" spans="10:15" x14ac:dyDescent="0.2">
      <c r="J86" s="11" t="s">
        <v>444</v>
      </c>
      <c r="K86" s="21" t="s">
        <v>6</v>
      </c>
      <c r="L86" s="19" t="s">
        <v>7</v>
      </c>
      <c r="M86" s="11"/>
      <c r="N86" s="19" t="s">
        <v>7</v>
      </c>
      <c r="O86" s="13">
        <v>1</v>
      </c>
    </row>
    <row r="87" spans="10:15" x14ac:dyDescent="0.2">
      <c r="J87" s="11"/>
      <c r="K87" s="85" t="s">
        <v>11</v>
      </c>
      <c r="L87" s="19" t="s">
        <v>7</v>
      </c>
      <c r="M87" s="11"/>
      <c r="N87" s="19" t="s">
        <v>7</v>
      </c>
      <c r="O87" s="13">
        <v>21</v>
      </c>
    </row>
    <row r="88" spans="10:15" x14ac:dyDescent="0.2">
      <c r="J88" s="11"/>
      <c r="K88" s="90" t="s">
        <v>15</v>
      </c>
      <c r="L88" s="19" t="s">
        <v>7</v>
      </c>
      <c r="M88" s="11"/>
      <c r="N88" s="19" t="s">
        <v>7</v>
      </c>
      <c r="O88" s="13">
        <v>3</v>
      </c>
    </row>
    <row r="89" spans="10:15" x14ac:dyDescent="0.2">
      <c r="J89" s="11"/>
      <c r="K89" s="90"/>
      <c r="L89" s="19"/>
      <c r="M89" s="11"/>
      <c r="N89" s="19"/>
      <c r="O89" s="13"/>
    </row>
    <row r="90" spans="10:15" x14ac:dyDescent="0.2">
      <c r="J90" s="11" t="s">
        <v>445</v>
      </c>
      <c r="K90" s="21" t="s">
        <v>6</v>
      </c>
      <c r="L90" s="21" t="s">
        <v>13</v>
      </c>
      <c r="M90" s="11"/>
      <c r="N90" s="21" t="s">
        <v>13</v>
      </c>
      <c r="O90" s="13">
        <v>3</v>
      </c>
    </row>
    <row r="91" spans="10:15" x14ac:dyDescent="0.2">
      <c r="J91" s="11" t="s">
        <v>446</v>
      </c>
      <c r="K91" s="21"/>
      <c r="L91" s="21"/>
      <c r="M91" s="11"/>
      <c r="N91" s="21"/>
      <c r="O91" s="13"/>
    </row>
    <row r="92" spans="10:15" x14ac:dyDescent="0.2">
      <c r="J92" s="11"/>
      <c r="K92" s="21"/>
      <c r="L92" s="21"/>
      <c r="M92" s="11"/>
      <c r="N92" s="21"/>
      <c r="O92" s="13"/>
    </row>
    <row r="93" spans="10:15" x14ac:dyDescent="0.2">
      <c r="J93" s="11" t="s">
        <v>221</v>
      </c>
      <c r="K93" s="11" t="s">
        <v>15</v>
      </c>
      <c r="L93" s="21" t="s">
        <v>211</v>
      </c>
      <c r="M93" s="11"/>
      <c r="N93" s="21" t="s">
        <v>211</v>
      </c>
      <c r="O93" s="13">
        <v>2</v>
      </c>
    </row>
    <row r="94" spans="10:15" x14ac:dyDescent="0.2">
      <c r="J94" s="11" t="s">
        <v>440</v>
      </c>
      <c r="K94" s="21" t="s">
        <v>6</v>
      </c>
      <c r="L94" s="19" t="s">
        <v>211</v>
      </c>
      <c r="M94" s="11"/>
      <c r="N94" s="19" t="s">
        <v>211</v>
      </c>
      <c r="O94" s="13">
        <v>1</v>
      </c>
    </row>
    <row r="95" spans="10:15" x14ac:dyDescent="0.2">
      <c r="J95" s="11"/>
      <c r="K95" s="21" t="s">
        <v>6</v>
      </c>
      <c r="L95" s="19" t="s">
        <v>7</v>
      </c>
      <c r="M95" s="11"/>
      <c r="N95" s="19" t="s">
        <v>7</v>
      </c>
      <c r="O95" s="13">
        <v>1</v>
      </c>
    </row>
    <row r="96" spans="10:15" x14ac:dyDescent="0.2">
      <c r="J96" s="11"/>
      <c r="K96" s="85" t="s">
        <v>11</v>
      </c>
      <c r="L96" s="19" t="s">
        <v>7</v>
      </c>
      <c r="M96" s="11"/>
      <c r="N96" s="19" t="s">
        <v>7</v>
      </c>
      <c r="O96" s="13">
        <v>13</v>
      </c>
    </row>
    <row r="97" spans="10:15" x14ac:dyDescent="0.2">
      <c r="J97" s="11"/>
      <c r="K97" s="90" t="s">
        <v>15</v>
      </c>
      <c r="L97" s="19" t="s">
        <v>7</v>
      </c>
      <c r="M97" s="11"/>
      <c r="N97" s="19" t="s">
        <v>7</v>
      </c>
      <c r="O97" s="13">
        <v>1</v>
      </c>
    </row>
    <row r="98" spans="10:15" x14ac:dyDescent="0.2">
      <c r="J98" s="11"/>
      <c r="K98" s="90"/>
      <c r="L98" s="19"/>
      <c r="M98" s="11"/>
      <c r="N98" s="19"/>
      <c r="O98" s="13"/>
    </row>
    <row r="99" spans="10:15" x14ac:dyDescent="0.2">
      <c r="J99" s="11" t="s">
        <v>439</v>
      </c>
      <c r="K99" s="21" t="s">
        <v>6</v>
      </c>
      <c r="L99" s="21" t="s">
        <v>13</v>
      </c>
      <c r="M99" s="11"/>
      <c r="N99" s="21" t="s">
        <v>13</v>
      </c>
      <c r="O99" s="13">
        <v>1</v>
      </c>
    </row>
    <row r="100" spans="10:15" x14ac:dyDescent="0.2">
      <c r="J100" s="11" t="s">
        <v>440</v>
      </c>
      <c r="K100" s="11" t="s">
        <v>15</v>
      </c>
      <c r="L100" s="21" t="s">
        <v>211</v>
      </c>
      <c r="M100" s="11"/>
      <c r="N100" s="21" t="s">
        <v>211</v>
      </c>
      <c r="O100" s="13">
        <v>3</v>
      </c>
    </row>
    <row r="101" spans="10:15" x14ac:dyDescent="0.2">
      <c r="J101" s="11"/>
      <c r="K101" s="21" t="s">
        <v>6</v>
      </c>
      <c r="L101" s="19" t="s">
        <v>211</v>
      </c>
      <c r="M101" s="11"/>
      <c r="N101" s="19" t="s">
        <v>211</v>
      </c>
      <c r="O101" s="13">
        <v>2</v>
      </c>
    </row>
    <row r="102" spans="10:15" x14ac:dyDescent="0.2">
      <c r="J102" s="11"/>
      <c r="K102" s="21" t="s">
        <v>6</v>
      </c>
      <c r="L102" s="19" t="s">
        <v>7</v>
      </c>
      <c r="M102" s="11"/>
      <c r="N102" s="19" t="s">
        <v>7</v>
      </c>
      <c r="O102" s="13">
        <v>2</v>
      </c>
    </row>
    <row r="103" spans="10:15" x14ac:dyDescent="0.2">
      <c r="J103" s="11"/>
      <c r="K103" s="85" t="s">
        <v>11</v>
      </c>
      <c r="L103" s="19" t="s">
        <v>7</v>
      </c>
      <c r="M103" s="11"/>
      <c r="N103" s="19" t="s">
        <v>7</v>
      </c>
      <c r="O103" s="13">
        <v>10</v>
      </c>
    </row>
    <row r="104" spans="10:15" x14ac:dyDescent="0.2">
      <c r="J104" s="11"/>
      <c r="K104" s="90" t="s">
        <v>15</v>
      </c>
      <c r="L104" s="19" t="s">
        <v>7</v>
      </c>
      <c r="M104" s="11"/>
      <c r="N104" s="19" t="s">
        <v>7</v>
      </c>
      <c r="O104" s="13">
        <v>2</v>
      </c>
    </row>
    <row r="105" spans="10:15" x14ac:dyDescent="0.2">
      <c r="L105" s="11"/>
      <c r="M105" s="11"/>
    </row>
    <row r="106" spans="10:15" x14ac:dyDescent="0.2">
      <c r="J106" s="11" t="s">
        <v>269</v>
      </c>
      <c r="K106" s="21" t="s">
        <v>6</v>
      </c>
      <c r="L106" s="21" t="s">
        <v>13</v>
      </c>
      <c r="M106" s="11"/>
      <c r="N106" s="21" t="s">
        <v>13</v>
      </c>
      <c r="O106" s="13">
        <v>2</v>
      </c>
    </row>
    <row r="107" spans="10:15" x14ac:dyDescent="0.2">
      <c r="J107" s="11" t="s">
        <v>444</v>
      </c>
      <c r="K107" s="90" t="s">
        <v>15</v>
      </c>
      <c r="L107" s="21" t="s">
        <v>13</v>
      </c>
      <c r="M107" s="11"/>
      <c r="N107" s="21" t="s">
        <v>13</v>
      </c>
      <c r="O107" s="13">
        <v>2</v>
      </c>
    </row>
    <row r="108" spans="10:15" x14ac:dyDescent="0.2">
      <c r="J108" s="11"/>
      <c r="K108" s="21" t="s">
        <v>6</v>
      </c>
      <c r="L108" s="19" t="s">
        <v>7</v>
      </c>
      <c r="M108" s="11"/>
      <c r="N108" s="19" t="s">
        <v>7</v>
      </c>
      <c r="O108" s="13">
        <v>3</v>
      </c>
    </row>
    <row r="109" spans="10:15" x14ac:dyDescent="0.2">
      <c r="J109" s="11"/>
      <c r="K109" s="21"/>
      <c r="L109" s="19"/>
      <c r="M109" s="11"/>
      <c r="N109" s="19"/>
      <c r="O109" s="13"/>
    </row>
    <row r="110" spans="10:15" x14ac:dyDescent="0.2">
      <c r="J110" s="11" t="s">
        <v>208</v>
      </c>
      <c r="K110" s="11" t="s">
        <v>15</v>
      </c>
      <c r="L110" s="21" t="s">
        <v>211</v>
      </c>
      <c r="M110" s="11"/>
      <c r="N110" s="21" t="s">
        <v>211</v>
      </c>
      <c r="O110" s="13">
        <v>1</v>
      </c>
    </row>
    <row r="111" spans="10:15" x14ac:dyDescent="0.2">
      <c r="J111" s="11" t="s">
        <v>444</v>
      </c>
      <c r="K111" s="11" t="s">
        <v>6</v>
      </c>
      <c r="L111" s="21" t="s">
        <v>211</v>
      </c>
      <c r="M111" s="11"/>
      <c r="N111" s="21" t="s">
        <v>211</v>
      </c>
      <c r="O111" s="13">
        <v>1</v>
      </c>
    </row>
    <row r="112" spans="10:15" x14ac:dyDescent="0.2">
      <c r="J112" s="11"/>
      <c r="K112" s="11"/>
      <c r="L112" s="21"/>
      <c r="M112" s="11"/>
      <c r="N112" s="21"/>
      <c r="O112" s="13"/>
    </row>
    <row r="113" spans="10:15" x14ac:dyDescent="0.2">
      <c r="J113" s="90" t="s">
        <v>191</v>
      </c>
      <c r="K113" s="11" t="s">
        <v>6</v>
      </c>
      <c r="L113" s="21" t="s">
        <v>51</v>
      </c>
      <c r="M113" s="11"/>
      <c r="N113" s="21" t="s">
        <v>51</v>
      </c>
      <c r="O113" s="13">
        <v>1</v>
      </c>
    </row>
    <row r="114" spans="10:15" x14ac:dyDescent="0.2">
      <c r="J114" s="11" t="s">
        <v>443</v>
      </c>
      <c r="K114" s="85" t="s">
        <v>11</v>
      </c>
      <c r="L114" s="19" t="s">
        <v>7</v>
      </c>
      <c r="M114" s="11"/>
      <c r="N114" s="19" t="s">
        <v>7</v>
      </c>
      <c r="O114" s="13">
        <v>20</v>
      </c>
    </row>
    <row r="115" spans="10:15" x14ac:dyDescent="0.2">
      <c r="J115" s="11"/>
      <c r="K115" s="21" t="s">
        <v>6</v>
      </c>
      <c r="L115" s="19" t="s">
        <v>7</v>
      </c>
      <c r="M115" s="11"/>
      <c r="N115" s="19" t="s">
        <v>7</v>
      </c>
      <c r="O115" s="13">
        <v>3</v>
      </c>
    </row>
    <row r="116" spans="10:15" x14ac:dyDescent="0.2">
      <c r="J116" s="11"/>
      <c r="K116" s="21"/>
      <c r="L116" s="19"/>
      <c r="M116" s="11"/>
      <c r="N116" s="19"/>
      <c r="O116" s="13"/>
    </row>
    <row r="117" spans="10:15" x14ac:dyDescent="0.2">
      <c r="J117" s="11" t="s">
        <v>421</v>
      </c>
      <c r="K117" s="21" t="s">
        <v>6</v>
      </c>
      <c r="L117" s="21" t="s">
        <v>13</v>
      </c>
      <c r="M117" s="11"/>
      <c r="N117" s="21" t="s">
        <v>13</v>
      </c>
      <c r="O117" s="13">
        <v>2</v>
      </c>
    </row>
    <row r="118" spans="10:15" x14ac:dyDescent="0.2">
      <c r="J118" s="11" t="s">
        <v>440</v>
      </c>
      <c r="K118" s="21" t="s">
        <v>6</v>
      </c>
      <c r="L118" s="19" t="s">
        <v>211</v>
      </c>
      <c r="M118" s="11"/>
      <c r="N118" s="21" t="s">
        <v>211</v>
      </c>
      <c r="O118" s="13">
        <v>3</v>
      </c>
    </row>
    <row r="119" spans="10:15" x14ac:dyDescent="0.2">
      <c r="J119" s="11"/>
      <c r="L119" s="11"/>
      <c r="M119" s="11"/>
      <c r="N119" s="19"/>
    </row>
    <row r="120" spans="10:15" x14ac:dyDescent="0.2">
      <c r="J120" s="11" t="s">
        <v>428</v>
      </c>
      <c r="K120" s="11" t="s">
        <v>6</v>
      </c>
      <c r="L120" s="19" t="s">
        <v>16</v>
      </c>
      <c r="M120" s="11"/>
      <c r="N120" s="21" t="s">
        <v>13</v>
      </c>
      <c r="O120" s="98">
        <v>2</v>
      </c>
    </row>
    <row r="121" spans="10:15" x14ac:dyDescent="0.2">
      <c r="J121" s="11" t="s">
        <v>443</v>
      </c>
      <c r="K121" s="21" t="s">
        <v>6</v>
      </c>
      <c r="L121" s="19" t="s">
        <v>7</v>
      </c>
      <c r="M121" s="11"/>
      <c r="N121" s="19" t="s">
        <v>16</v>
      </c>
      <c r="O121" s="13">
        <v>1</v>
      </c>
    </row>
    <row r="122" spans="10:15" x14ac:dyDescent="0.2">
      <c r="J122" s="11"/>
      <c r="K122" s="85" t="s">
        <v>11</v>
      </c>
      <c r="L122" s="19" t="s">
        <v>7</v>
      </c>
      <c r="M122" s="11"/>
      <c r="N122" s="19" t="s">
        <v>7</v>
      </c>
      <c r="O122" s="13">
        <v>10</v>
      </c>
    </row>
    <row r="123" spans="10:15" x14ac:dyDescent="0.2">
      <c r="J123" s="11"/>
      <c r="K123" s="90" t="s">
        <v>15</v>
      </c>
      <c r="L123" s="19" t="s">
        <v>7</v>
      </c>
      <c r="M123" s="11"/>
      <c r="N123" s="19" t="s">
        <v>7</v>
      </c>
      <c r="O123" s="13">
        <v>1</v>
      </c>
    </row>
    <row r="124" spans="10:15" x14ac:dyDescent="0.2">
      <c r="J124" s="11"/>
      <c r="L124" s="11"/>
      <c r="M124" s="11"/>
    </row>
    <row r="125" spans="10:15" x14ac:dyDescent="0.2">
      <c r="J125" s="11" t="s">
        <v>435</v>
      </c>
      <c r="K125" s="21" t="s">
        <v>6</v>
      </c>
      <c r="L125" s="21" t="s">
        <v>13</v>
      </c>
      <c r="M125" s="11"/>
      <c r="N125" s="19" t="s">
        <v>7</v>
      </c>
      <c r="O125" s="13">
        <v>3</v>
      </c>
    </row>
    <row r="126" spans="10:15" x14ac:dyDescent="0.2">
      <c r="J126" s="11" t="s">
        <v>442</v>
      </c>
      <c r="K126" s="11" t="s">
        <v>6</v>
      </c>
      <c r="L126" s="19" t="s">
        <v>16</v>
      </c>
      <c r="M126" s="11"/>
      <c r="N126" s="21" t="s">
        <v>13</v>
      </c>
      <c r="O126" s="13">
        <v>3</v>
      </c>
    </row>
    <row r="127" spans="10:15" x14ac:dyDescent="0.2">
      <c r="J127" s="11"/>
      <c r="K127" s="21" t="s">
        <v>6</v>
      </c>
      <c r="L127" s="19" t="s">
        <v>7</v>
      </c>
      <c r="M127" s="11"/>
      <c r="N127" s="19" t="s">
        <v>16</v>
      </c>
      <c r="O127" s="13">
        <v>2</v>
      </c>
    </row>
    <row r="128" spans="10:15" x14ac:dyDescent="0.2">
      <c r="J128" s="11"/>
      <c r="K128" s="85" t="s">
        <v>11</v>
      </c>
      <c r="L128" s="19" t="s">
        <v>7</v>
      </c>
      <c r="M128" s="11"/>
      <c r="N128" s="19" t="s">
        <v>7</v>
      </c>
      <c r="O128" s="13">
        <v>37</v>
      </c>
    </row>
    <row r="129" spans="10:15" x14ac:dyDescent="0.2">
      <c r="L129" s="11"/>
      <c r="M129" s="11"/>
      <c r="N129" s="19"/>
    </row>
    <row r="130" spans="10:15" x14ac:dyDescent="0.2">
      <c r="J130" s="11" t="s">
        <v>309</v>
      </c>
      <c r="K130" s="11" t="s">
        <v>15</v>
      </c>
      <c r="L130" s="19" t="s">
        <v>394</v>
      </c>
      <c r="M130" s="11" t="s">
        <v>130</v>
      </c>
      <c r="N130" s="19" t="s">
        <v>394</v>
      </c>
      <c r="O130" s="13">
        <v>9</v>
      </c>
    </row>
    <row r="131" spans="10:15" x14ac:dyDescent="0.2">
      <c r="J131" s="11" t="s">
        <v>309</v>
      </c>
      <c r="K131" s="11" t="s">
        <v>6</v>
      </c>
      <c r="L131" s="21" t="s">
        <v>461</v>
      </c>
      <c r="M131" s="11" t="s">
        <v>336</v>
      </c>
      <c r="N131" s="21" t="s">
        <v>461</v>
      </c>
      <c r="O131" s="13">
        <v>1</v>
      </c>
    </row>
    <row r="133" spans="10:15" x14ac:dyDescent="0.2">
      <c r="O133" s="87" t="s">
        <v>463</v>
      </c>
    </row>
  </sheetData>
  <autoFilter ref="A1:I54" xr:uid="{00000000-0009-0000-0000-000004000000}">
    <sortState ref="A2:I54">
      <sortCondition ref="A1:A54"/>
    </sortState>
  </autoFilter>
  <sortState ref="A2:H50">
    <sortCondition ref="A2:A50"/>
    <sortCondition ref="B2:B50"/>
    <sortCondition ref="C2:C50"/>
  </sortState>
  <pageMargins left="0.70866141732283472" right="0.70866141732283472" top="1.1417322834645669" bottom="0.74803149606299213" header="0.31496062992125984" footer="0.31496062992125984"/>
  <pageSetup paperSize="9" scale="32" orientation="portrait" horizontalDpi="4294967293" verticalDpi="0" r:id="rId1"/>
  <headerFooter>
    <oddHeader>&amp;CCie d' Arc de ROYE
Résultats 2015-2016
CHAMPIONNATS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70"/>
  <sheetViews>
    <sheetView topLeftCell="A46" zoomScaleNormal="100" workbookViewId="0">
      <selection activeCell="B53" sqref="B53"/>
    </sheetView>
  </sheetViews>
  <sheetFormatPr baseColWidth="10" defaultRowHeight="12.75" x14ac:dyDescent="0.2"/>
  <cols>
    <col min="1" max="1" width="10.140625" bestFit="1" customWidth="1"/>
    <col min="2" max="2" width="26.140625" customWidth="1"/>
    <col min="3" max="3" width="37" bestFit="1" customWidth="1"/>
    <col min="4" max="4" width="13.28515625" bestFit="1" customWidth="1"/>
    <col min="5" max="5" width="11" customWidth="1"/>
    <col min="6" max="6" width="47.85546875" customWidth="1"/>
  </cols>
  <sheetData>
    <row r="1" spans="1:6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</row>
    <row r="2" spans="1:6" x14ac:dyDescent="0.2">
      <c r="A2" s="60">
        <v>42022</v>
      </c>
      <c r="B2" s="21" t="s">
        <v>6</v>
      </c>
      <c r="C2" s="21" t="s">
        <v>13</v>
      </c>
      <c r="D2" s="11" t="s">
        <v>373</v>
      </c>
      <c r="E2" s="13">
        <v>1</v>
      </c>
      <c r="F2" s="11" t="s">
        <v>222</v>
      </c>
    </row>
    <row r="3" spans="1:6" x14ac:dyDescent="0.2">
      <c r="A3" s="60">
        <v>42022</v>
      </c>
      <c r="B3" s="21" t="s">
        <v>6</v>
      </c>
      <c r="C3" s="21" t="s">
        <v>13</v>
      </c>
      <c r="D3" s="11" t="s">
        <v>106</v>
      </c>
      <c r="E3" s="13">
        <v>1</v>
      </c>
      <c r="F3" s="11" t="s">
        <v>365</v>
      </c>
    </row>
    <row r="4" spans="1:6" x14ac:dyDescent="0.2">
      <c r="A4" s="60">
        <v>42022</v>
      </c>
      <c r="B4" s="21" t="s">
        <v>6</v>
      </c>
      <c r="C4" s="21" t="s">
        <v>13</v>
      </c>
      <c r="D4" s="11" t="s">
        <v>227</v>
      </c>
      <c r="E4" s="13">
        <v>1</v>
      </c>
      <c r="F4" s="11" t="s">
        <v>383</v>
      </c>
    </row>
    <row r="5" spans="1:6" x14ac:dyDescent="0.2">
      <c r="A5" s="60">
        <v>42022</v>
      </c>
      <c r="B5" s="21" t="s">
        <v>6</v>
      </c>
      <c r="C5" s="21" t="s">
        <v>13</v>
      </c>
      <c r="D5" s="11" t="s">
        <v>103</v>
      </c>
      <c r="E5" s="13">
        <v>1</v>
      </c>
      <c r="F5" s="11" t="s">
        <v>421</v>
      </c>
    </row>
    <row r="6" spans="1:6" x14ac:dyDescent="0.2">
      <c r="A6" s="60">
        <v>42022</v>
      </c>
      <c r="B6" s="21" t="s">
        <v>6</v>
      </c>
      <c r="C6" s="21" t="s">
        <v>13</v>
      </c>
      <c r="D6" s="11" t="s">
        <v>101</v>
      </c>
      <c r="E6" s="13">
        <v>1</v>
      </c>
      <c r="F6" s="11" t="s">
        <v>428</v>
      </c>
    </row>
    <row r="7" spans="1:6" x14ac:dyDescent="0.2">
      <c r="A7" s="60">
        <v>42022</v>
      </c>
      <c r="B7" s="21" t="s">
        <v>6</v>
      </c>
      <c r="C7" s="21" t="s">
        <v>13</v>
      </c>
      <c r="D7" s="11" t="s">
        <v>227</v>
      </c>
      <c r="E7" s="13">
        <v>2</v>
      </c>
      <c r="F7" s="11" t="s">
        <v>269</v>
      </c>
    </row>
    <row r="8" spans="1:6" x14ac:dyDescent="0.2">
      <c r="A8" s="60">
        <v>42022</v>
      </c>
      <c r="B8" s="21" t="s">
        <v>6</v>
      </c>
      <c r="C8" s="21" t="s">
        <v>13</v>
      </c>
      <c r="D8" s="11" t="s">
        <v>227</v>
      </c>
      <c r="E8" s="13">
        <v>3</v>
      </c>
      <c r="F8" s="11" t="s">
        <v>208</v>
      </c>
    </row>
    <row r="9" spans="1:6" x14ac:dyDescent="0.2">
      <c r="A9" s="60">
        <v>42049</v>
      </c>
      <c r="B9" s="21" t="s">
        <v>15</v>
      </c>
      <c r="C9" s="21" t="s">
        <v>13</v>
      </c>
      <c r="D9" s="11" t="s">
        <v>227</v>
      </c>
      <c r="E9" s="13">
        <v>1</v>
      </c>
      <c r="F9" s="11" t="s">
        <v>383</v>
      </c>
    </row>
    <row r="10" spans="1:6" x14ac:dyDescent="0.2">
      <c r="A10" s="60">
        <v>42049</v>
      </c>
      <c r="B10" s="21" t="s">
        <v>15</v>
      </c>
      <c r="C10" s="21" t="s">
        <v>13</v>
      </c>
      <c r="D10" s="19" t="s">
        <v>373</v>
      </c>
      <c r="E10" s="13">
        <v>2</v>
      </c>
      <c r="F10" s="11" t="s">
        <v>222</v>
      </c>
    </row>
    <row r="11" spans="1:6" x14ac:dyDescent="0.2">
      <c r="A11" s="60">
        <v>42049</v>
      </c>
      <c r="B11" s="90" t="s">
        <v>15</v>
      </c>
      <c r="C11" s="21" t="s">
        <v>13</v>
      </c>
      <c r="D11" s="11" t="s">
        <v>227</v>
      </c>
      <c r="E11" s="13">
        <v>4</v>
      </c>
      <c r="F11" s="11" t="s">
        <v>269</v>
      </c>
    </row>
    <row r="12" spans="1:6" x14ac:dyDescent="0.2">
      <c r="A12" s="60">
        <v>42046</v>
      </c>
      <c r="B12" s="21" t="s">
        <v>15</v>
      </c>
      <c r="C12" s="21" t="s">
        <v>13</v>
      </c>
      <c r="D12" s="11" t="s">
        <v>407</v>
      </c>
      <c r="E12" s="13">
        <v>7</v>
      </c>
      <c r="F12" s="90" t="s">
        <v>390</v>
      </c>
    </row>
    <row r="13" spans="1:6" x14ac:dyDescent="0.2">
      <c r="A13" s="60">
        <v>42046</v>
      </c>
      <c r="B13" s="21" t="s">
        <v>15</v>
      </c>
      <c r="C13" s="21" t="s">
        <v>13</v>
      </c>
      <c r="D13" s="11" t="s">
        <v>93</v>
      </c>
      <c r="E13" s="13">
        <v>12</v>
      </c>
      <c r="F13" s="11" t="s">
        <v>429</v>
      </c>
    </row>
    <row r="14" spans="1:6" x14ac:dyDescent="0.2">
      <c r="A14" s="60">
        <v>42134</v>
      </c>
      <c r="B14" s="11" t="s">
        <v>6</v>
      </c>
      <c r="C14" s="21" t="s">
        <v>51</v>
      </c>
      <c r="D14" s="11" t="s">
        <v>227</v>
      </c>
      <c r="E14" s="13">
        <v>1</v>
      </c>
      <c r="F14" s="11" t="s">
        <v>383</v>
      </c>
    </row>
    <row r="15" spans="1:6" x14ac:dyDescent="0.2">
      <c r="A15" s="60">
        <v>42134</v>
      </c>
      <c r="B15" s="11" t="s">
        <v>6</v>
      </c>
      <c r="C15" s="21" t="s">
        <v>51</v>
      </c>
      <c r="D15" s="90" t="s">
        <v>373</v>
      </c>
      <c r="E15" s="13">
        <v>1</v>
      </c>
      <c r="F15" s="11" t="s">
        <v>222</v>
      </c>
    </row>
    <row r="16" spans="1:6" x14ac:dyDescent="0.2">
      <c r="A16" s="60">
        <v>42134</v>
      </c>
      <c r="B16" s="11" t="s">
        <v>6</v>
      </c>
      <c r="C16" s="21" t="s">
        <v>51</v>
      </c>
      <c r="D16" s="11" t="s">
        <v>227</v>
      </c>
      <c r="E16" s="13">
        <v>2</v>
      </c>
      <c r="F16" s="11" t="s">
        <v>372</v>
      </c>
    </row>
    <row r="17" spans="1:6" x14ac:dyDescent="0.2">
      <c r="A17" s="60">
        <v>42260</v>
      </c>
      <c r="B17" s="11" t="s">
        <v>15</v>
      </c>
      <c r="C17" s="19" t="s">
        <v>51</v>
      </c>
      <c r="D17" s="90" t="s">
        <v>373</v>
      </c>
      <c r="E17" s="13">
        <v>1</v>
      </c>
      <c r="F17" s="11" t="s">
        <v>383</v>
      </c>
    </row>
    <row r="18" spans="1:6" x14ac:dyDescent="0.2">
      <c r="A18" s="60">
        <v>42176</v>
      </c>
      <c r="B18" s="11" t="s">
        <v>6</v>
      </c>
      <c r="C18" s="19" t="s">
        <v>16</v>
      </c>
      <c r="D18" s="19" t="s">
        <v>373</v>
      </c>
      <c r="E18" s="13">
        <v>1</v>
      </c>
      <c r="F18" s="11" t="s">
        <v>222</v>
      </c>
    </row>
    <row r="19" spans="1:6" x14ac:dyDescent="0.2">
      <c r="A19" s="60">
        <v>42176</v>
      </c>
      <c r="B19" s="11" t="s">
        <v>6</v>
      </c>
      <c r="C19" s="19" t="s">
        <v>16</v>
      </c>
      <c r="D19" s="11" t="s">
        <v>227</v>
      </c>
      <c r="E19" s="13">
        <v>2</v>
      </c>
      <c r="F19" s="11" t="s">
        <v>383</v>
      </c>
    </row>
    <row r="20" spans="1:6" x14ac:dyDescent="0.2">
      <c r="A20" s="60">
        <v>42232</v>
      </c>
      <c r="B20" s="11" t="s">
        <v>15</v>
      </c>
      <c r="C20" s="19" t="s">
        <v>16</v>
      </c>
      <c r="D20" s="90" t="s">
        <v>373</v>
      </c>
      <c r="E20" s="13">
        <v>2</v>
      </c>
      <c r="F20" s="11" t="s">
        <v>222</v>
      </c>
    </row>
    <row r="21" spans="1:6" x14ac:dyDescent="0.2">
      <c r="A21" s="60">
        <v>42138</v>
      </c>
      <c r="B21" s="11" t="s">
        <v>6</v>
      </c>
      <c r="C21" s="21" t="s">
        <v>48</v>
      </c>
      <c r="D21" s="11" t="s">
        <v>227</v>
      </c>
      <c r="E21" s="13">
        <v>1</v>
      </c>
      <c r="F21" s="11" t="s">
        <v>269</v>
      </c>
    </row>
    <row r="22" spans="1:6" x14ac:dyDescent="0.2">
      <c r="A22" s="60">
        <v>42138</v>
      </c>
      <c r="B22" s="11" t="s">
        <v>6</v>
      </c>
      <c r="C22" s="21" t="s">
        <v>48</v>
      </c>
      <c r="D22" s="11" t="s">
        <v>227</v>
      </c>
      <c r="E22" s="13">
        <v>2</v>
      </c>
      <c r="F22" s="11" t="s">
        <v>208</v>
      </c>
    </row>
    <row r="23" spans="1:6" x14ac:dyDescent="0.2">
      <c r="A23" s="60">
        <v>42138</v>
      </c>
      <c r="B23" s="11" t="s">
        <v>15</v>
      </c>
      <c r="C23" s="21" t="s">
        <v>48</v>
      </c>
      <c r="D23" s="11" t="s">
        <v>227</v>
      </c>
      <c r="E23" s="13">
        <v>1</v>
      </c>
      <c r="F23" s="11" t="s">
        <v>269</v>
      </c>
    </row>
    <row r="24" spans="1:6" x14ac:dyDescent="0.2">
      <c r="A24" s="60">
        <v>42138</v>
      </c>
      <c r="B24" s="11" t="s">
        <v>15</v>
      </c>
      <c r="C24" s="21" t="s">
        <v>48</v>
      </c>
      <c r="D24" s="11" t="s">
        <v>227</v>
      </c>
      <c r="E24" s="13">
        <v>2</v>
      </c>
      <c r="F24" s="11" t="s">
        <v>208</v>
      </c>
    </row>
    <row r="25" spans="1:6" x14ac:dyDescent="0.2">
      <c r="A25" s="60">
        <v>42064</v>
      </c>
      <c r="B25" s="11" t="s">
        <v>6</v>
      </c>
      <c r="C25" s="21" t="s">
        <v>196</v>
      </c>
      <c r="D25" s="11" t="s">
        <v>409</v>
      </c>
      <c r="E25" s="13">
        <v>1</v>
      </c>
      <c r="F25" s="11" t="s">
        <v>221</v>
      </c>
    </row>
    <row r="26" spans="1:6" x14ac:dyDescent="0.2">
      <c r="A26" s="60">
        <v>42064</v>
      </c>
      <c r="B26" s="11" t="s">
        <v>6</v>
      </c>
      <c r="C26" s="21" t="s">
        <v>196</v>
      </c>
      <c r="D26" s="11" t="s">
        <v>410</v>
      </c>
      <c r="E26" s="13">
        <v>1</v>
      </c>
      <c r="F26" s="11" t="s">
        <v>208</v>
      </c>
    </row>
    <row r="27" spans="1:6" x14ac:dyDescent="0.2">
      <c r="A27" s="60">
        <v>42253</v>
      </c>
      <c r="B27" s="21" t="s">
        <v>6</v>
      </c>
      <c r="C27" s="11" t="s">
        <v>7</v>
      </c>
      <c r="D27" s="11" t="s">
        <v>373</v>
      </c>
      <c r="E27" s="13">
        <v>1</v>
      </c>
      <c r="F27" s="11" t="s">
        <v>222</v>
      </c>
    </row>
    <row r="28" spans="1:6" x14ac:dyDescent="0.2">
      <c r="A28" s="60">
        <v>42253</v>
      </c>
      <c r="B28" s="21" t="s">
        <v>6</v>
      </c>
      <c r="C28" s="19" t="s">
        <v>7</v>
      </c>
      <c r="D28" s="11" t="s">
        <v>99</v>
      </c>
      <c r="E28" s="13">
        <v>1</v>
      </c>
      <c r="F28" s="11" t="s">
        <v>383</v>
      </c>
    </row>
    <row r="29" spans="1:6" x14ac:dyDescent="0.2">
      <c r="A29" s="60">
        <v>42253</v>
      </c>
      <c r="B29" s="21" t="s">
        <v>6</v>
      </c>
      <c r="C29" s="11" t="s">
        <v>7</v>
      </c>
      <c r="D29" s="11" t="s">
        <v>103</v>
      </c>
      <c r="E29" s="13">
        <v>1</v>
      </c>
      <c r="F29" s="11" t="s">
        <v>221</v>
      </c>
    </row>
    <row r="30" spans="1:6" x14ac:dyDescent="0.2">
      <c r="A30" s="60">
        <v>42253</v>
      </c>
      <c r="B30" s="21" t="s">
        <v>6</v>
      </c>
      <c r="C30" s="19" t="s">
        <v>7</v>
      </c>
      <c r="D30" s="11" t="s">
        <v>97</v>
      </c>
      <c r="E30" s="13">
        <v>1</v>
      </c>
      <c r="F30" s="11" t="s">
        <v>428</v>
      </c>
    </row>
    <row r="31" spans="1:6" x14ac:dyDescent="0.2">
      <c r="A31" s="60">
        <v>42253</v>
      </c>
      <c r="B31" s="21" t="s">
        <v>6</v>
      </c>
      <c r="C31" s="19" t="s">
        <v>7</v>
      </c>
      <c r="D31" s="11" t="s">
        <v>408</v>
      </c>
      <c r="E31" s="13">
        <v>1</v>
      </c>
      <c r="F31" s="11" t="s">
        <v>406</v>
      </c>
    </row>
    <row r="32" spans="1:6" x14ac:dyDescent="0.2">
      <c r="A32" s="60">
        <v>42253</v>
      </c>
      <c r="B32" s="21" t="s">
        <v>6</v>
      </c>
      <c r="C32" s="19" t="s">
        <v>7</v>
      </c>
      <c r="D32" s="11" t="s">
        <v>227</v>
      </c>
      <c r="E32" s="13">
        <v>2</v>
      </c>
      <c r="F32" s="11" t="s">
        <v>269</v>
      </c>
    </row>
    <row r="33" spans="1:6" x14ac:dyDescent="0.2">
      <c r="A33" s="60">
        <v>42253</v>
      </c>
      <c r="B33" s="21" t="s">
        <v>6</v>
      </c>
      <c r="C33" s="11" t="s">
        <v>7</v>
      </c>
      <c r="D33" s="11" t="s">
        <v>103</v>
      </c>
      <c r="E33" s="13">
        <v>3</v>
      </c>
      <c r="F33" s="11" t="s">
        <v>421</v>
      </c>
    </row>
    <row r="34" spans="1:6" x14ac:dyDescent="0.2">
      <c r="A34" s="60">
        <v>42253</v>
      </c>
      <c r="B34" s="21" t="s">
        <v>6</v>
      </c>
      <c r="C34" s="11" t="s">
        <v>7</v>
      </c>
      <c r="D34" s="90" t="s">
        <v>434</v>
      </c>
      <c r="E34" s="13">
        <v>3</v>
      </c>
      <c r="F34" s="11" t="s">
        <v>191</v>
      </c>
    </row>
    <row r="35" spans="1:6" x14ac:dyDescent="0.2">
      <c r="A35" s="60">
        <v>42253</v>
      </c>
      <c r="B35" s="21" t="s">
        <v>6</v>
      </c>
      <c r="C35" s="19" t="s">
        <v>7</v>
      </c>
      <c r="D35" s="11" t="s">
        <v>227</v>
      </c>
      <c r="E35" s="13">
        <v>3</v>
      </c>
      <c r="F35" s="11" t="s">
        <v>208</v>
      </c>
    </row>
    <row r="36" spans="1:6" x14ac:dyDescent="0.2">
      <c r="A36" s="60">
        <v>42253</v>
      </c>
      <c r="B36" s="21" t="s">
        <v>6</v>
      </c>
      <c r="C36" s="19" t="s">
        <v>7</v>
      </c>
      <c r="D36" s="11" t="s">
        <v>99</v>
      </c>
      <c r="E36" s="13">
        <v>5</v>
      </c>
      <c r="F36" s="11" t="s">
        <v>435</v>
      </c>
    </row>
    <row r="37" spans="1:6" x14ac:dyDescent="0.2">
      <c r="A37" s="60">
        <v>42253</v>
      </c>
      <c r="B37" s="21" t="s">
        <v>6</v>
      </c>
      <c r="C37" s="19" t="s">
        <v>7</v>
      </c>
      <c r="D37" s="11" t="s">
        <v>104</v>
      </c>
      <c r="E37" s="13">
        <v>5</v>
      </c>
      <c r="F37" s="11" t="s">
        <v>193</v>
      </c>
    </row>
    <row r="38" spans="1:6" x14ac:dyDescent="0.2">
      <c r="A38" s="60">
        <v>42253</v>
      </c>
      <c r="B38" s="21" t="s">
        <v>6</v>
      </c>
      <c r="C38" s="19" t="s">
        <v>7</v>
      </c>
      <c r="D38" s="11" t="s">
        <v>104</v>
      </c>
      <c r="E38" s="13">
        <v>6</v>
      </c>
      <c r="F38" s="11" t="s">
        <v>422</v>
      </c>
    </row>
    <row r="39" spans="1:6" x14ac:dyDescent="0.2">
      <c r="A39" s="60">
        <v>42253</v>
      </c>
      <c r="B39" s="90" t="s">
        <v>15</v>
      </c>
      <c r="C39" s="19" t="s">
        <v>7</v>
      </c>
      <c r="D39" s="11" t="s">
        <v>373</v>
      </c>
      <c r="E39" s="13">
        <v>2</v>
      </c>
      <c r="F39" s="11" t="s">
        <v>222</v>
      </c>
    </row>
    <row r="40" spans="1:6" x14ac:dyDescent="0.2">
      <c r="A40" s="60">
        <v>42253</v>
      </c>
      <c r="B40" s="90" t="s">
        <v>15</v>
      </c>
      <c r="C40" s="19" t="s">
        <v>7</v>
      </c>
      <c r="D40" s="11" t="s">
        <v>99</v>
      </c>
      <c r="E40" s="13">
        <v>2</v>
      </c>
      <c r="F40" s="11" t="s">
        <v>383</v>
      </c>
    </row>
    <row r="41" spans="1:6" x14ac:dyDescent="0.2">
      <c r="A41" s="60">
        <v>42253</v>
      </c>
      <c r="B41" s="90" t="s">
        <v>15</v>
      </c>
      <c r="C41" s="19" t="s">
        <v>7</v>
      </c>
      <c r="D41" s="11" t="s">
        <v>103</v>
      </c>
      <c r="E41" s="13">
        <v>2</v>
      </c>
      <c r="F41" s="11" t="s">
        <v>221</v>
      </c>
    </row>
    <row r="42" spans="1:6" x14ac:dyDescent="0.2">
      <c r="A42" s="60">
        <v>42253</v>
      </c>
      <c r="B42" s="90" t="s">
        <v>15</v>
      </c>
      <c r="C42" s="19" t="s">
        <v>7</v>
      </c>
      <c r="D42" s="11" t="s">
        <v>97</v>
      </c>
      <c r="E42" s="13">
        <v>2</v>
      </c>
      <c r="F42" s="11" t="s">
        <v>428</v>
      </c>
    </row>
    <row r="43" spans="1:6" x14ac:dyDescent="0.2">
      <c r="A43" s="60">
        <v>42281</v>
      </c>
      <c r="B43" s="85" t="s">
        <v>11</v>
      </c>
      <c r="C43" s="19" t="s">
        <v>7</v>
      </c>
      <c r="D43" s="11" t="s">
        <v>97</v>
      </c>
      <c r="E43" s="13">
        <v>9</v>
      </c>
      <c r="F43" s="11" t="s">
        <v>428</v>
      </c>
    </row>
    <row r="44" spans="1:6" x14ac:dyDescent="0.2">
      <c r="A44" s="60">
        <v>42281</v>
      </c>
      <c r="B44" s="85" t="s">
        <v>11</v>
      </c>
      <c r="C44" s="19" t="s">
        <v>7</v>
      </c>
      <c r="D44" s="11" t="s">
        <v>227</v>
      </c>
      <c r="E44" s="13">
        <v>9</v>
      </c>
      <c r="F44" s="11" t="s">
        <v>383</v>
      </c>
    </row>
    <row r="45" spans="1:6" x14ac:dyDescent="0.2">
      <c r="A45" s="60">
        <v>42281</v>
      </c>
      <c r="B45" s="85" t="s">
        <v>11</v>
      </c>
      <c r="C45" s="19" t="s">
        <v>7</v>
      </c>
      <c r="D45" s="11" t="s">
        <v>103</v>
      </c>
      <c r="E45" s="13">
        <v>10</v>
      </c>
      <c r="F45" s="11" t="s">
        <v>221</v>
      </c>
    </row>
    <row r="46" spans="1:6" x14ac:dyDescent="0.2">
      <c r="A46" s="60">
        <v>42281</v>
      </c>
      <c r="B46" s="85" t="s">
        <v>11</v>
      </c>
      <c r="C46" s="19" t="s">
        <v>7</v>
      </c>
      <c r="D46" s="11" t="s">
        <v>373</v>
      </c>
      <c r="E46" s="13">
        <v>12</v>
      </c>
      <c r="F46" s="11" t="s">
        <v>222</v>
      </c>
    </row>
    <row r="47" spans="1:6" x14ac:dyDescent="0.2">
      <c r="A47" s="60">
        <v>42281</v>
      </c>
      <c r="B47" s="85" t="s">
        <v>11</v>
      </c>
      <c r="C47" s="19" t="s">
        <v>7</v>
      </c>
      <c r="D47" s="11" t="s">
        <v>227</v>
      </c>
      <c r="E47" s="13">
        <v>42</v>
      </c>
      <c r="F47" s="11" t="s">
        <v>269</v>
      </c>
    </row>
    <row r="48" spans="1:6" x14ac:dyDescent="0.2">
      <c r="A48" s="60">
        <v>42120</v>
      </c>
      <c r="B48" s="85" t="s">
        <v>11</v>
      </c>
      <c r="C48" s="19" t="s">
        <v>436</v>
      </c>
      <c r="D48" s="11"/>
      <c r="E48" s="64" t="s">
        <v>437</v>
      </c>
      <c r="F48" s="11" t="s">
        <v>221</v>
      </c>
    </row>
    <row r="49" spans="1:6" x14ac:dyDescent="0.2">
      <c r="A49" s="60">
        <v>42169</v>
      </c>
      <c r="B49" s="11" t="s">
        <v>15</v>
      </c>
      <c r="C49" s="19" t="s">
        <v>394</v>
      </c>
      <c r="D49" s="11" t="s">
        <v>130</v>
      </c>
      <c r="E49" s="13">
        <v>10</v>
      </c>
      <c r="F49" s="11" t="s">
        <v>433</v>
      </c>
    </row>
    <row r="50" spans="1:6" x14ac:dyDescent="0.2">
      <c r="A50" s="60">
        <v>42071</v>
      </c>
      <c r="B50" s="11" t="s">
        <v>6</v>
      </c>
      <c r="C50" s="21" t="s">
        <v>430</v>
      </c>
      <c r="D50" s="96" t="s">
        <v>431</v>
      </c>
      <c r="E50" s="13">
        <v>1</v>
      </c>
      <c r="F50" s="11" t="s">
        <v>432</v>
      </c>
    </row>
    <row r="51" spans="1:6" x14ac:dyDescent="0.2">
      <c r="A51" s="60"/>
      <c r="B51" s="85"/>
      <c r="C51" s="19"/>
      <c r="D51" s="11"/>
      <c r="E51" s="13"/>
      <c r="F51" s="11"/>
    </row>
    <row r="52" spans="1:6" x14ac:dyDescent="0.2">
      <c r="A52" s="60"/>
      <c r="B52" s="85"/>
      <c r="C52" s="19"/>
      <c r="D52" s="11"/>
      <c r="E52" s="13"/>
      <c r="F52" s="11"/>
    </row>
    <row r="53" spans="1:6" x14ac:dyDescent="0.2">
      <c r="A53" s="94"/>
      <c r="B53" s="85"/>
      <c r="C53" s="19"/>
      <c r="D53" s="83"/>
      <c r="E53" s="13"/>
      <c r="F53" s="11"/>
    </row>
    <row r="55" spans="1:6" x14ac:dyDescent="0.2">
      <c r="A55" s="88" t="s">
        <v>398</v>
      </c>
      <c r="B55" s="88"/>
      <c r="C55" s="89"/>
      <c r="D55" s="89"/>
      <c r="E55" s="97">
        <f>SUM(D56:D66)</f>
        <v>35</v>
      </c>
    </row>
    <row r="56" spans="1:6" x14ac:dyDescent="0.2">
      <c r="B56" s="21" t="s">
        <v>6</v>
      </c>
      <c r="C56" s="21" t="s">
        <v>13</v>
      </c>
      <c r="D56">
        <f>COUNT(E2:E8)</f>
        <v>7</v>
      </c>
    </row>
    <row r="57" spans="1:6" x14ac:dyDescent="0.2">
      <c r="B57" s="11" t="s">
        <v>15</v>
      </c>
      <c r="C57" s="21" t="s">
        <v>13</v>
      </c>
      <c r="D57">
        <v>2</v>
      </c>
    </row>
    <row r="58" spans="1:6" x14ac:dyDescent="0.2">
      <c r="B58" s="11" t="s">
        <v>6</v>
      </c>
      <c r="C58" s="19" t="s">
        <v>48</v>
      </c>
      <c r="D58">
        <v>2</v>
      </c>
    </row>
    <row r="59" spans="1:6" x14ac:dyDescent="0.2">
      <c r="B59" s="11" t="s">
        <v>15</v>
      </c>
      <c r="C59" s="19" t="s">
        <v>48</v>
      </c>
      <c r="D59">
        <v>2</v>
      </c>
    </row>
    <row r="60" spans="1:6" x14ac:dyDescent="0.2">
      <c r="B60" s="11" t="s">
        <v>6</v>
      </c>
      <c r="C60" s="19" t="s">
        <v>196</v>
      </c>
      <c r="D60">
        <v>2</v>
      </c>
    </row>
    <row r="61" spans="1:6" x14ac:dyDescent="0.2">
      <c r="B61" s="11" t="s">
        <v>15</v>
      </c>
      <c r="C61" s="19" t="s">
        <v>51</v>
      </c>
      <c r="D61">
        <v>1</v>
      </c>
    </row>
    <row r="62" spans="1:6" x14ac:dyDescent="0.2">
      <c r="B62" s="11" t="s">
        <v>6</v>
      </c>
      <c r="C62" s="19" t="s">
        <v>16</v>
      </c>
      <c r="D62">
        <v>2</v>
      </c>
    </row>
    <row r="63" spans="1:6" x14ac:dyDescent="0.2">
      <c r="B63" s="11" t="s">
        <v>6</v>
      </c>
      <c r="C63" s="19" t="s">
        <v>51</v>
      </c>
      <c r="D63">
        <v>3</v>
      </c>
    </row>
    <row r="64" spans="1:6" x14ac:dyDescent="0.2">
      <c r="B64" s="11" t="s">
        <v>15</v>
      </c>
      <c r="C64" s="19" t="s">
        <v>16</v>
      </c>
      <c r="D64">
        <v>1</v>
      </c>
    </row>
    <row r="65" spans="2:5" x14ac:dyDescent="0.2">
      <c r="B65" s="21" t="s">
        <v>6</v>
      </c>
      <c r="C65" s="11" t="s">
        <v>7</v>
      </c>
      <c r="D65">
        <v>9</v>
      </c>
    </row>
    <row r="66" spans="2:5" x14ac:dyDescent="0.2">
      <c r="B66" s="11" t="s">
        <v>15</v>
      </c>
      <c r="C66" s="19" t="s">
        <v>7</v>
      </c>
      <c r="D66">
        <v>4</v>
      </c>
    </row>
    <row r="67" spans="2:5" x14ac:dyDescent="0.2">
      <c r="B67" s="85" t="s">
        <v>11</v>
      </c>
      <c r="C67" s="19" t="s">
        <v>7</v>
      </c>
      <c r="D67">
        <v>0</v>
      </c>
      <c r="E67" s="87"/>
    </row>
    <row r="68" spans="2:5" x14ac:dyDescent="0.2">
      <c r="B68" s="11"/>
      <c r="C68" s="19"/>
      <c r="D68" s="11"/>
      <c r="E68" s="83"/>
    </row>
    <row r="69" spans="2:5" x14ac:dyDescent="0.2">
      <c r="B69" s="23"/>
      <c r="C69" s="23"/>
    </row>
    <row r="70" spans="2:5" x14ac:dyDescent="0.2">
      <c r="B70" s="88" t="s">
        <v>438</v>
      </c>
      <c r="C70" s="89"/>
    </row>
  </sheetData>
  <autoFilter ref="A1:F52" xr:uid="{00000000-0009-0000-0000-000005000000}"/>
  <sortState ref="A2:F42">
    <sortCondition ref="C2:C42" customList="SALLE,FITA,FEDERAL,CAMPAGNE,NATURE,BEURSAULT"/>
    <sortCondition descending="1" ref="B2:B42"/>
    <sortCondition ref="E2:E42"/>
  </sortState>
  <pageMargins left="0.70866141732283472" right="0.70866141732283472" top="1.1417322834645669" bottom="0.74803149606299213" header="0.31496062992125984" footer="0.31496062992125984"/>
  <pageSetup paperSize="9" scale="61" orientation="portrait" horizontalDpi="4294967293" verticalDpi="0" r:id="rId1"/>
  <headerFooter>
    <oddHeader>&amp;CCie d' Arc de ROYE
Résultats 2011-2012
CHAMPIONNATS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"/>
  <sheetViews>
    <sheetView topLeftCell="A19" workbookViewId="0">
      <selection activeCell="C77" sqref="C77"/>
    </sheetView>
  </sheetViews>
  <sheetFormatPr baseColWidth="10" defaultRowHeight="12.75" x14ac:dyDescent="0.2"/>
  <cols>
    <col min="1" max="1" width="10.140625" style="11" bestFit="1" customWidth="1"/>
    <col min="2" max="2" width="14.42578125" style="11" bestFit="1" customWidth="1"/>
    <col min="3" max="3" width="26.42578125" style="11" customWidth="1"/>
    <col min="4" max="4" width="14" style="11" bestFit="1" customWidth="1"/>
    <col min="5" max="5" width="14.42578125" style="11" bestFit="1" customWidth="1"/>
    <col min="6" max="6" width="13.42578125" style="11" bestFit="1" customWidth="1"/>
  </cols>
  <sheetData>
    <row r="1" spans="1:6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</row>
    <row r="2" spans="1:6" x14ac:dyDescent="0.2">
      <c r="A2" s="60">
        <v>40083</v>
      </c>
      <c r="B2" s="11" t="s">
        <v>11</v>
      </c>
      <c r="C2" s="11" t="s">
        <v>7</v>
      </c>
      <c r="D2" s="11" t="s">
        <v>227</v>
      </c>
      <c r="E2" s="11">
        <v>6</v>
      </c>
      <c r="F2" s="11" t="s">
        <v>208</v>
      </c>
    </row>
    <row r="3" spans="1:6" x14ac:dyDescent="0.2">
      <c r="A3" s="60">
        <v>40447</v>
      </c>
      <c r="B3" s="11" t="s">
        <v>11</v>
      </c>
      <c r="C3" s="11" t="s">
        <v>7</v>
      </c>
      <c r="D3" s="11" t="s">
        <v>227</v>
      </c>
      <c r="E3" s="11">
        <v>11</v>
      </c>
      <c r="F3" s="11" t="s">
        <v>208</v>
      </c>
    </row>
    <row r="4" spans="1:6" x14ac:dyDescent="0.2">
      <c r="A4" s="60">
        <v>39727</v>
      </c>
      <c r="B4" s="11" t="s">
        <v>11</v>
      </c>
      <c r="C4" s="11" t="s">
        <v>7</v>
      </c>
      <c r="D4" s="11" t="s">
        <v>227</v>
      </c>
      <c r="E4" s="11">
        <v>12</v>
      </c>
      <c r="F4" s="11" t="s">
        <v>208</v>
      </c>
    </row>
    <row r="5" spans="1:6" x14ac:dyDescent="0.2">
      <c r="A5" s="60">
        <v>40403</v>
      </c>
      <c r="B5" s="11" t="s">
        <v>11</v>
      </c>
      <c r="C5" s="11" t="s">
        <v>356</v>
      </c>
      <c r="D5" s="11" t="s">
        <v>99</v>
      </c>
      <c r="E5" s="11">
        <v>19</v>
      </c>
      <c r="F5" s="11" t="s">
        <v>208</v>
      </c>
    </row>
    <row r="6" spans="1:6" x14ac:dyDescent="0.2">
      <c r="A6" s="60">
        <v>39674</v>
      </c>
      <c r="B6" s="11" t="s">
        <v>11</v>
      </c>
      <c r="C6" s="11" t="s">
        <v>324</v>
      </c>
      <c r="D6" s="11" t="s">
        <v>99</v>
      </c>
      <c r="E6" s="11">
        <v>21</v>
      </c>
      <c r="F6" s="11" t="s">
        <v>208</v>
      </c>
    </row>
    <row r="7" spans="1:6" x14ac:dyDescent="0.2">
      <c r="A7" s="60">
        <v>41553</v>
      </c>
      <c r="B7" s="11" t="s">
        <v>11</v>
      </c>
      <c r="C7" s="11" t="s">
        <v>7</v>
      </c>
      <c r="D7" s="11" t="s">
        <v>227</v>
      </c>
      <c r="E7" s="11">
        <v>26</v>
      </c>
      <c r="F7" s="11" t="s">
        <v>208</v>
      </c>
    </row>
    <row r="8" spans="1:6" x14ac:dyDescent="0.2">
      <c r="A8" s="60">
        <v>34966</v>
      </c>
      <c r="B8" s="11" t="s">
        <v>11</v>
      </c>
      <c r="C8" s="11" t="s">
        <v>7</v>
      </c>
      <c r="D8" s="11" t="s">
        <v>23</v>
      </c>
      <c r="E8" s="11">
        <v>27</v>
      </c>
      <c r="F8" s="11" t="s">
        <v>24</v>
      </c>
    </row>
    <row r="9" spans="1:6" x14ac:dyDescent="0.2">
      <c r="A9" s="60">
        <v>38550</v>
      </c>
      <c r="B9" s="11" t="s">
        <v>11</v>
      </c>
      <c r="C9" s="11" t="s">
        <v>274</v>
      </c>
      <c r="D9" s="11" t="s">
        <v>99</v>
      </c>
      <c r="E9" s="11">
        <v>27</v>
      </c>
      <c r="F9" s="11" t="s">
        <v>208</v>
      </c>
    </row>
    <row r="10" spans="1:6" x14ac:dyDescent="0.2">
      <c r="A10" s="60">
        <v>38942</v>
      </c>
      <c r="B10" s="11" t="s">
        <v>11</v>
      </c>
      <c r="C10" s="11" t="s">
        <v>274</v>
      </c>
      <c r="D10" s="11" t="s">
        <v>99</v>
      </c>
      <c r="E10" s="11">
        <v>28</v>
      </c>
      <c r="F10" s="11" t="s">
        <v>208</v>
      </c>
    </row>
    <row r="11" spans="1:6" x14ac:dyDescent="0.2">
      <c r="A11" s="60">
        <v>37451</v>
      </c>
      <c r="B11" s="11" t="s">
        <v>11</v>
      </c>
      <c r="C11" s="11" t="s">
        <v>48</v>
      </c>
      <c r="D11" s="11" t="s">
        <v>49</v>
      </c>
      <c r="E11" s="11">
        <v>30</v>
      </c>
      <c r="F11" s="11" t="s">
        <v>54</v>
      </c>
    </row>
    <row r="12" spans="1:6" x14ac:dyDescent="0.2">
      <c r="A12" s="60">
        <v>37528</v>
      </c>
      <c r="B12" s="11" t="s">
        <v>11</v>
      </c>
      <c r="C12" s="11" t="s">
        <v>7</v>
      </c>
      <c r="D12" s="11" t="s">
        <v>99</v>
      </c>
      <c r="E12" s="11">
        <v>32</v>
      </c>
      <c r="F12" s="11" t="s">
        <v>54</v>
      </c>
    </row>
    <row r="13" spans="1:6" x14ac:dyDescent="0.2">
      <c r="A13" s="60">
        <v>39306</v>
      </c>
      <c r="B13" s="11" t="s">
        <v>11</v>
      </c>
      <c r="C13" s="11" t="s">
        <v>48</v>
      </c>
      <c r="D13" s="11" t="s">
        <v>227</v>
      </c>
      <c r="E13" s="11">
        <v>33</v>
      </c>
      <c r="F13" s="11" t="s">
        <v>208</v>
      </c>
    </row>
    <row r="14" spans="1:6" x14ac:dyDescent="0.2">
      <c r="A14" s="60">
        <v>41501</v>
      </c>
      <c r="B14" s="11" t="s">
        <v>11</v>
      </c>
      <c r="C14" s="11" t="s">
        <v>356</v>
      </c>
      <c r="D14" s="11" t="s">
        <v>99</v>
      </c>
      <c r="E14" s="11">
        <v>33</v>
      </c>
      <c r="F14" s="11" t="s">
        <v>208</v>
      </c>
    </row>
    <row r="15" spans="1:6" x14ac:dyDescent="0.2">
      <c r="A15" s="60">
        <v>38207</v>
      </c>
      <c r="B15" s="11" t="s">
        <v>11</v>
      </c>
      <c r="C15" s="11" t="s">
        <v>249</v>
      </c>
      <c r="D15" s="11" t="s">
        <v>99</v>
      </c>
      <c r="E15" s="11">
        <v>34</v>
      </c>
      <c r="F15" s="11" t="s">
        <v>208</v>
      </c>
    </row>
    <row r="16" spans="1:6" x14ac:dyDescent="0.2">
      <c r="A16" s="60">
        <v>40034</v>
      </c>
      <c r="B16" s="11" t="s">
        <v>11</v>
      </c>
      <c r="C16" s="11" t="s">
        <v>324</v>
      </c>
      <c r="D16" s="11" t="s">
        <v>99</v>
      </c>
      <c r="E16" s="11">
        <v>34</v>
      </c>
      <c r="F16" s="11" t="s">
        <v>208</v>
      </c>
    </row>
    <row r="17" spans="1:6" x14ac:dyDescent="0.2">
      <c r="A17" s="60">
        <v>40734</v>
      </c>
      <c r="B17" s="11" t="s">
        <v>11</v>
      </c>
      <c r="C17" s="11" t="s">
        <v>356</v>
      </c>
      <c r="D17" s="11" t="s">
        <v>99</v>
      </c>
      <c r="E17" s="11">
        <v>42</v>
      </c>
      <c r="F17" s="11" t="s">
        <v>208</v>
      </c>
    </row>
    <row r="18" spans="1:6" x14ac:dyDescent="0.2">
      <c r="A18" s="60">
        <v>41182</v>
      </c>
      <c r="B18" s="11" t="s">
        <v>11</v>
      </c>
      <c r="C18" s="11" t="s">
        <v>7</v>
      </c>
      <c r="D18" s="11" t="s">
        <v>227</v>
      </c>
      <c r="E18" s="11">
        <v>43</v>
      </c>
      <c r="F18" s="11" t="s">
        <v>208</v>
      </c>
    </row>
    <row r="19" spans="1:6" x14ac:dyDescent="0.2">
      <c r="A19" s="60">
        <v>41130</v>
      </c>
      <c r="B19" s="11" t="s">
        <v>11</v>
      </c>
      <c r="C19" s="11" t="s">
        <v>356</v>
      </c>
      <c r="D19" s="11" t="s">
        <v>99</v>
      </c>
      <c r="E19" s="11">
        <v>46</v>
      </c>
      <c r="F19" s="11" t="s">
        <v>208</v>
      </c>
    </row>
    <row r="20" spans="1:6" x14ac:dyDescent="0.2">
      <c r="A20" s="60">
        <v>34602</v>
      </c>
      <c r="B20" s="11" t="s">
        <v>11</v>
      </c>
      <c r="C20" s="11" t="s">
        <v>7</v>
      </c>
      <c r="D20" s="11" t="s">
        <v>23</v>
      </c>
      <c r="E20" s="11">
        <v>63</v>
      </c>
      <c r="F20" s="11" t="s">
        <v>24</v>
      </c>
    </row>
    <row r="21" spans="1:6" x14ac:dyDescent="0.2">
      <c r="A21" s="60">
        <v>32775</v>
      </c>
      <c r="B21" s="11" t="s">
        <v>11</v>
      </c>
      <c r="C21" s="11" t="s">
        <v>7</v>
      </c>
      <c r="D21" s="11" t="s">
        <v>23</v>
      </c>
      <c r="E21" s="11" t="s">
        <v>22</v>
      </c>
      <c r="F21" s="11" t="s">
        <v>24</v>
      </c>
    </row>
    <row r="22" spans="1:6" x14ac:dyDescent="0.2">
      <c r="A22" s="60">
        <v>39145</v>
      </c>
      <c r="B22" s="11" t="s">
        <v>15</v>
      </c>
      <c r="C22" s="11" t="s">
        <v>307</v>
      </c>
      <c r="D22" s="11" t="s">
        <v>227</v>
      </c>
      <c r="E22" s="11">
        <v>1</v>
      </c>
      <c r="F22" s="11" t="s">
        <v>208</v>
      </c>
    </row>
    <row r="23" spans="1:6" x14ac:dyDescent="0.2">
      <c r="A23" s="60">
        <v>39495</v>
      </c>
      <c r="B23" s="11" t="s">
        <v>15</v>
      </c>
      <c r="C23" s="11" t="s">
        <v>13</v>
      </c>
      <c r="D23" s="11" t="s">
        <v>227</v>
      </c>
      <c r="E23" s="11">
        <v>2</v>
      </c>
      <c r="F23" s="11" t="s">
        <v>208</v>
      </c>
    </row>
    <row r="24" spans="1:6" x14ac:dyDescent="0.2">
      <c r="A24" s="60">
        <v>39576</v>
      </c>
      <c r="B24" s="11" t="s">
        <v>15</v>
      </c>
      <c r="C24" s="11" t="s">
        <v>48</v>
      </c>
      <c r="D24" s="11" t="s">
        <v>227</v>
      </c>
      <c r="E24" s="11">
        <v>2</v>
      </c>
      <c r="F24" s="11" t="s">
        <v>208</v>
      </c>
    </row>
    <row r="25" spans="1:6" x14ac:dyDescent="0.2">
      <c r="A25" s="60">
        <v>40311</v>
      </c>
      <c r="B25" s="11" t="s">
        <v>15</v>
      </c>
      <c r="C25" s="11" t="s">
        <v>48</v>
      </c>
      <c r="D25" s="11" t="s">
        <v>227</v>
      </c>
      <c r="E25" s="11">
        <v>2</v>
      </c>
      <c r="F25" s="11" t="s">
        <v>208</v>
      </c>
    </row>
    <row r="26" spans="1:6" x14ac:dyDescent="0.2">
      <c r="A26" s="60">
        <v>41321</v>
      </c>
      <c r="B26" s="11" t="s">
        <v>15</v>
      </c>
      <c r="C26" s="11" t="s">
        <v>13</v>
      </c>
      <c r="D26" s="11" t="s">
        <v>227</v>
      </c>
      <c r="E26" s="11">
        <v>2</v>
      </c>
      <c r="F26" s="11" t="s">
        <v>208</v>
      </c>
    </row>
    <row r="27" spans="1:6" x14ac:dyDescent="0.2">
      <c r="A27" s="60">
        <v>41403</v>
      </c>
      <c r="B27" s="11" t="s">
        <v>15</v>
      </c>
      <c r="C27" s="11" t="s">
        <v>48</v>
      </c>
      <c r="D27" s="11" t="s">
        <v>227</v>
      </c>
      <c r="E27" s="11">
        <v>2</v>
      </c>
      <c r="F27" s="11" t="s">
        <v>208</v>
      </c>
    </row>
    <row r="28" spans="1:6" x14ac:dyDescent="0.2">
      <c r="A28" s="60">
        <v>37749</v>
      </c>
      <c r="B28" s="11" t="s">
        <v>15</v>
      </c>
      <c r="C28" s="11" t="s">
        <v>48</v>
      </c>
      <c r="D28" s="11" t="s">
        <v>99</v>
      </c>
      <c r="E28" s="11">
        <v>3</v>
      </c>
      <c r="F28" s="11" t="s">
        <v>208</v>
      </c>
    </row>
    <row r="29" spans="1:6" x14ac:dyDescent="0.2">
      <c r="A29" s="60">
        <v>38127</v>
      </c>
      <c r="B29" s="11" t="s">
        <v>15</v>
      </c>
      <c r="C29" s="11" t="s">
        <v>48</v>
      </c>
      <c r="D29" s="11" t="s">
        <v>99</v>
      </c>
      <c r="E29" s="11">
        <v>3</v>
      </c>
      <c r="F29" s="11" t="s">
        <v>208</v>
      </c>
    </row>
    <row r="30" spans="1:6" x14ac:dyDescent="0.2">
      <c r="A30" s="60">
        <v>39219</v>
      </c>
      <c r="B30" s="11" t="s">
        <v>15</v>
      </c>
      <c r="C30" s="11" t="s">
        <v>48</v>
      </c>
      <c r="D30" s="11" t="s">
        <v>227</v>
      </c>
      <c r="E30" s="11">
        <v>3</v>
      </c>
      <c r="F30" s="11" t="s">
        <v>208</v>
      </c>
    </row>
    <row r="31" spans="1:6" x14ac:dyDescent="0.2">
      <c r="A31" s="60">
        <v>39696</v>
      </c>
      <c r="B31" s="11" t="s">
        <v>15</v>
      </c>
      <c r="C31" s="11" t="s">
        <v>7</v>
      </c>
      <c r="D31" s="11" t="s">
        <v>227</v>
      </c>
      <c r="E31" s="11">
        <v>3</v>
      </c>
      <c r="F31" s="11" t="s">
        <v>208</v>
      </c>
    </row>
    <row r="32" spans="1:6" x14ac:dyDescent="0.2">
      <c r="A32" s="60">
        <v>39954</v>
      </c>
      <c r="B32" s="11" t="s">
        <v>15</v>
      </c>
      <c r="C32" s="11" t="s">
        <v>48</v>
      </c>
      <c r="D32" s="11" t="s">
        <v>227</v>
      </c>
      <c r="E32" s="11">
        <v>3</v>
      </c>
      <c r="F32" s="11" t="s">
        <v>208</v>
      </c>
    </row>
    <row r="33" spans="1:6" x14ac:dyDescent="0.2">
      <c r="A33" s="60">
        <v>40069</v>
      </c>
      <c r="B33" s="11" t="s">
        <v>15</v>
      </c>
      <c r="C33" s="11" t="s">
        <v>7</v>
      </c>
      <c r="D33" s="11" t="s">
        <v>227</v>
      </c>
      <c r="E33" s="11">
        <v>3</v>
      </c>
      <c r="F33" s="11" t="s">
        <v>208</v>
      </c>
    </row>
    <row r="34" spans="1:6" x14ac:dyDescent="0.2">
      <c r="A34" s="60">
        <v>38403</v>
      </c>
      <c r="B34" s="11" t="s">
        <v>15</v>
      </c>
      <c r="C34" s="11" t="s">
        <v>13</v>
      </c>
      <c r="D34" s="11" t="s">
        <v>99</v>
      </c>
      <c r="E34" s="11">
        <v>6</v>
      </c>
      <c r="F34" s="11" t="s">
        <v>208</v>
      </c>
    </row>
    <row r="35" spans="1:6" x14ac:dyDescent="0.2">
      <c r="A35" s="60">
        <v>38018</v>
      </c>
      <c r="B35" s="11" t="s">
        <v>15</v>
      </c>
      <c r="C35" s="11" t="s">
        <v>13</v>
      </c>
      <c r="D35" s="11" t="s">
        <v>99</v>
      </c>
      <c r="E35" s="11">
        <v>7</v>
      </c>
      <c r="F35" s="11" t="s">
        <v>208</v>
      </c>
    </row>
    <row r="36" spans="1:6" x14ac:dyDescent="0.2">
      <c r="A36" s="60">
        <v>37423</v>
      </c>
      <c r="B36" s="11" t="s">
        <v>6</v>
      </c>
      <c r="C36" s="11" t="s">
        <v>16</v>
      </c>
      <c r="D36" s="11" t="s">
        <v>99</v>
      </c>
      <c r="E36" s="11">
        <v>1</v>
      </c>
      <c r="F36" s="11" t="s">
        <v>54</v>
      </c>
    </row>
    <row r="37" spans="1:6" x14ac:dyDescent="0.2">
      <c r="A37" s="60">
        <v>39097</v>
      </c>
      <c r="B37" s="11" t="s">
        <v>6</v>
      </c>
      <c r="C37" s="11" t="s">
        <v>13</v>
      </c>
      <c r="D37" s="11" t="s">
        <v>227</v>
      </c>
      <c r="E37" s="11">
        <v>1</v>
      </c>
      <c r="F37" s="11" t="s">
        <v>208</v>
      </c>
    </row>
    <row r="38" spans="1:6" x14ac:dyDescent="0.2">
      <c r="A38" s="60">
        <v>39264</v>
      </c>
      <c r="B38" s="11" t="s">
        <v>6</v>
      </c>
      <c r="C38" s="11" t="s">
        <v>48</v>
      </c>
      <c r="D38" s="11" t="s">
        <v>227</v>
      </c>
      <c r="E38" s="11">
        <v>1</v>
      </c>
      <c r="F38" s="11" t="s">
        <v>208</v>
      </c>
    </row>
    <row r="39" spans="1:6" x14ac:dyDescent="0.2">
      <c r="A39" s="60">
        <v>39628</v>
      </c>
      <c r="B39" s="11" t="s">
        <v>6</v>
      </c>
      <c r="C39" s="11" t="s">
        <v>48</v>
      </c>
      <c r="D39" s="11" t="s">
        <v>99</v>
      </c>
      <c r="E39" s="11">
        <v>1</v>
      </c>
      <c r="F39" s="11" t="s">
        <v>208</v>
      </c>
    </row>
    <row r="40" spans="1:6" x14ac:dyDescent="0.2">
      <c r="A40" s="60">
        <v>39941</v>
      </c>
      <c r="B40" s="11" t="s">
        <v>6</v>
      </c>
      <c r="C40" s="11" t="s">
        <v>48</v>
      </c>
      <c r="D40" s="11" t="s">
        <v>99</v>
      </c>
      <c r="E40" s="11">
        <v>1</v>
      </c>
      <c r="F40" s="11" t="s">
        <v>208</v>
      </c>
    </row>
    <row r="41" spans="1:6" x14ac:dyDescent="0.2">
      <c r="A41" s="60">
        <v>39978</v>
      </c>
      <c r="B41" s="11" t="s">
        <v>6</v>
      </c>
      <c r="C41" s="11" t="s">
        <v>323</v>
      </c>
      <c r="D41" s="11" t="s">
        <v>227</v>
      </c>
      <c r="E41" s="11">
        <v>1</v>
      </c>
      <c r="F41" s="11" t="s">
        <v>208</v>
      </c>
    </row>
    <row r="42" spans="1:6" x14ac:dyDescent="0.2">
      <c r="A42" s="60">
        <v>40313</v>
      </c>
      <c r="B42" s="11" t="s">
        <v>6</v>
      </c>
      <c r="C42" s="11" t="s">
        <v>51</v>
      </c>
      <c r="D42" s="11" t="s">
        <v>227</v>
      </c>
      <c r="E42" s="11">
        <v>1</v>
      </c>
      <c r="F42" s="11" t="s">
        <v>208</v>
      </c>
    </row>
    <row r="43" spans="1:6" x14ac:dyDescent="0.2">
      <c r="A43" s="60">
        <v>40727</v>
      </c>
      <c r="B43" s="11" t="s">
        <v>6</v>
      </c>
      <c r="C43" s="11" t="s">
        <v>48</v>
      </c>
      <c r="D43" s="11" t="s">
        <v>227</v>
      </c>
      <c r="E43" s="11">
        <v>1</v>
      </c>
      <c r="F43" s="11" t="s">
        <v>208</v>
      </c>
    </row>
    <row r="44" spans="1:6" x14ac:dyDescent="0.2">
      <c r="A44" s="60">
        <v>41448</v>
      </c>
      <c r="B44" s="11" t="s">
        <v>6</v>
      </c>
      <c r="C44" s="11" t="s">
        <v>48</v>
      </c>
      <c r="D44" s="11" t="s">
        <v>227</v>
      </c>
      <c r="E44" s="11">
        <v>1</v>
      </c>
      <c r="F44" s="11" t="s">
        <v>208</v>
      </c>
    </row>
    <row r="45" spans="1:6" x14ac:dyDescent="0.2">
      <c r="A45" s="60">
        <v>35442</v>
      </c>
      <c r="B45" s="11" t="s">
        <v>6</v>
      </c>
      <c r="C45" s="11" t="s">
        <v>13</v>
      </c>
      <c r="D45" s="11" t="s">
        <v>45</v>
      </c>
      <c r="E45" s="11">
        <v>2</v>
      </c>
      <c r="F45" s="11" t="s">
        <v>24</v>
      </c>
    </row>
    <row r="46" spans="1:6" x14ac:dyDescent="0.2">
      <c r="A46" s="60">
        <v>37384</v>
      </c>
      <c r="B46" s="11" t="s">
        <v>6</v>
      </c>
      <c r="C46" s="11" t="s">
        <v>48</v>
      </c>
      <c r="D46" s="11" t="s">
        <v>99</v>
      </c>
      <c r="E46" s="11">
        <v>2</v>
      </c>
      <c r="F46" s="11" t="s">
        <v>54</v>
      </c>
    </row>
    <row r="47" spans="1:6" x14ac:dyDescent="0.2">
      <c r="A47" s="60">
        <v>37749</v>
      </c>
      <c r="B47" s="11" t="s">
        <v>6</v>
      </c>
      <c r="C47" s="11" t="s">
        <v>48</v>
      </c>
      <c r="D47" s="11" t="s">
        <v>99</v>
      </c>
      <c r="E47" s="11">
        <v>2</v>
      </c>
      <c r="F47" s="11" t="s">
        <v>208</v>
      </c>
    </row>
    <row r="48" spans="1:6" x14ac:dyDescent="0.2">
      <c r="A48" s="60">
        <v>38368</v>
      </c>
      <c r="B48" s="11" t="s">
        <v>6</v>
      </c>
      <c r="C48" s="11" t="s">
        <v>13</v>
      </c>
      <c r="D48" s="11" t="s">
        <v>99</v>
      </c>
      <c r="E48" s="11">
        <v>2</v>
      </c>
      <c r="F48" s="11" t="s">
        <v>208</v>
      </c>
    </row>
    <row r="49" spans="1:6" x14ac:dyDescent="0.2">
      <c r="A49" s="60">
        <v>38501</v>
      </c>
      <c r="B49" s="11" t="s">
        <v>6</v>
      </c>
      <c r="C49" s="11" t="s">
        <v>48</v>
      </c>
      <c r="D49" s="11" t="s">
        <v>99</v>
      </c>
      <c r="E49" s="11">
        <v>2</v>
      </c>
      <c r="F49" s="11" t="s">
        <v>208</v>
      </c>
    </row>
    <row r="50" spans="1:6" x14ac:dyDescent="0.2">
      <c r="A50" s="60">
        <v>38599</v>
      </c>
      <c r="B50" s="11" t="s">
        <v>6</v>
      </c>
      <c r="C50" s="11" t="s">
        <v>7</v>
      </c>
      <c r="D50" s="11" t="s">
        <v>99</v>
      </c>
      <c r="E50" s="11">
        <v>2</v>
      </c>
      <c r="F50" s="11" t="s">
        <v>208</v>
      </c>
    </row>
    <row r="51" spans="1:6" x14ac:dyDescent="0.2">
      <c r="A51" s="60">
        <v>38862</v>
      </c>
      <c r="B51" s="11" t="s">
        <v>6</v>
      </c>
      <c r="C51" s="11" t="s">
        <v>48</v>
      </c>
      <c r="D51" s="11" t="s">
        <v>99</v>
      </c>
      <c r="E51" s="11">
        <v>2</v>
      </c>
      <c r="F51" s="11" t="s">
        <v>208</v>
      </c>
    </row>
    <row r="52" spans="1:6" x14ac:dyDescent="0.2">
      <c r="A52" s="60">
        <v>39460</v>
      </c>
      <c r="B52" s="11" t="s">
        <v>6</v>
      </c>
      <c r="C52" s="11" t="s">
        <v>13</v>
      </c>
      <c r="D52" s="11" t="s">
        <v>227</v>
      </c>
      <c r="E52" s="11">
        <v>2</v>
      </c>
      <c r="F52" s="11" t="s">
        <v>208</v>
      </c>
    </row>
    <row r="53" spans="1:6" x14ac:dyDescent="0.2">
      <c r="A53" s="60">
        <v>39696</v>
      </c>
      <c r="B53" s="11" t="s">
        <v>6</v>
      </c>
      <c r="C53" s="11" t="s">
        <v>7</v>
      </c>
      <c r="D53" s="11" t="s">
        <v>227</v>
      </c>
      <c r="E53" s="11">
        <v>2</v>
      </c>
      <c r="F53" s="11" t="s">
        <v>208</v>
      </c>
    </row>
    <row r="54" spans="1:6" x14ac:dyDescent="0.2">
      <c r="A54" s="60">
        <v>39824</v>
      </c>
      <c r="B54" s="11" t="s">
        <v>6</v>
      </c>
      <c r="C54" s="11" t="s">
        <v>13</v>
      </c>
      <c r="D54" s="11" t="s">
        <v>227</v>
      </c>
      <c r="E54" s="11">
        <v>2</v>
      </c>
      <c r="F54" s="11" t="s">
        <v>208</v>
      </c>
    </row>
    <row r="55" spans="1:6" x14ac:dyDescent="0.2">
      <c r="A55" s="60">
        <v>40069</v>
      </c>
      <c r="B55" s="11" t="s">
        <v>6</v>
      </c>
      <c r="C55" s="11" t="s">
        <v>7</v>
      </c>
      <c r="D55" s="11" t="s">
        <v>227</v>
      </c>
      <c r="E55" s="11">
        <v>2</v>
      </c>
      <c r="F55" s="11" t="s">
        <v>208</v>
      </c>
    </row>
    <row r="56" spans="1:6" x14ac:dyDescent="0.2">
      <c r="A56" s="60">
        <v>40188</v>
      </c>
      <c r="B56" s="11" t="s">
        <v>6</v>
      </c>
      <c r="C56" s="11" t="s">
        <v>13</v>
      </c>
      <c r="D56" s="11" t="s">
        <v>227</v>
      </c>
      <c r="E56" s="11">
        <v>2</v>
      </c>
      <c r="F56" s="11" t="s">
        <v>208</v>
      </c>
    </row>
    <row r="57" spans="1:6" x14ac:dyDescent="0.2">
      <c r="A57" s="60">
        <v>40356</v>
      </c>
      <c r="B57" s="11" t="s">
        <v>6</v>
      </c>
      <c r="C57" s="11" t="s">
        <v>48</v>
      </c>
      <c r="D57" s="11" t="s">
        <v>227</v>
      </c>
      <c r="E57" s="11">
        <v>2</v>
      </c>
      <c r="F57" s="11" t="s">
        <v>208</v>
      </c>
    </row>
    <row r="58" spans="1:6" x14ac:dyDescent="0.2">
      <c r="A58" s="60">
        <v>40552</v>
      </c>
      <c r="B58" s="11" t="s">
        <v>6</v>
      </c>
      <c r="C58" s="11" t="s">
        <v>13</v>
      </c>
      <c r="D58" s="11" t="s">
        <v>227</v>
      </c>
      <c r="E58" s="11">
        <v>2</v>
      </c>
      <c r="F58" s="11" t="s">
        <v>208</v>
      </c>
    </row>
    <row r="59" spans="1:6" x14ac:dyDescent="0.2">
      <c r="A59" s="60">
        <v>40741</v>
      </c>
      <c r="B59" s="11" t="s">
        <v>6</v>
      </c>
      <c r="C59" s="11" t="s">
        <v>211</v>
      </c>
      <c r="D59" s="11" t="s">
        <v>382</v>
      </c>
      <c r="E59" s="11">
        <v>2</v>
      </c>
      <c r="F59" s="11" t="s">
        <v>208</v>
      </c>
    </row>
    <row r="60" spans="1:6" x14ac:dyDescent="0.2">
      <c r="A60" s="60">
        <v>41518</v>
      </c>
      <c r="B60" s="11" t="s">
        <v>6</v>
      </c>
      <c r="C60" s="11" t="s">
        <v>7</v>
      </c>
      <c r="D60" s="11" t="s">
        <v>227</v>
      </c>
      <c r="E60" s="11">
        <v>2</v>
      </c>
      <c r="F60" s="11" t="s">
        <v>208</v>
      </c>
    </row>
    <row r="61" spans="1:6" x14ac:dyDescent="0.2">
      <c r="A61" s="60">
        <v>34952</v>
      </c>
      <c r="B61" s="11" t="s">
        <v>6</v>
      </c>
      <c r="C61" s="11" t="s">
        <v>7</v>
      </c>
      <c r="D61" s="11" t="s">
        <v>23</v>
      </c>
      <c r="E61" s="11">
        <v>3</v>
      </c>
      <c r="F61" s="11" t="s">
        <v>24</v>
      </c>
    </row>
    <row r="62" spans="1:6" x14ac:dyDescent="0.2">
      <c r="A62" s="60">
        <v>37997</v>
      </c>
      <c r="B62" s="11" t="s">
        <v>6</v>
      </c>
      <c r="C62" s="11" t="s">
        <v>13</v>
      </c>
      <c r="D62" s="11" t="s">
        <v>99</v>
      </c>
      <c r="E62" s="11">
        <v>3</v>
      </c>
      <c r="F62" s="11" t="s">
        <v>208</v>
      </c>
    </row>
    <row r="63" spans="1:6" x14ac:dyDescent="0.2">
      <c r="A63" s="60">
        <v>38060</v>
      </c>
      <c r="B63" s="11" t="s">
        <v>6</v>
      </c>
      <c r="C63" s="11" t="s">
        <v>211</v>
      </c>
      <c r="D63" s="11" t="s">
        <v>99</v>
      </c>
      <c r="E63" s="11">
        <v>3</v>
      </c>
      <c r="F63" s="11" t="s">
        <v>208</v>
      </c>
    </row>
    <row r="64" spans="1:6" x14ac:dyDescent="0.2">
      <c r="A64" s="60">
        <v>39509</v>
      </c>
      <c r="B64" s="11" t="s">
        <v>6</v>
      </c>
      <c r="C64" s="11" t="s">
        <v>307</v>
      </c>
      <c r="D64" s="11" t="s">
        <v>320</v>
      </c>
      <c r="E64" s="11">
        <v>3</v>
      </c>
      <c r="F64" s="11" t="s">
        <v>208</v>
      </c>
    </row>
    <row r="65" spans="1:6" x14ac:dyDescent="0.2">
      <c r="A65" s="60">
        <v>41046</v>
      </c>
      <c r="B65" s="11" t="s">
        <v>6</v>
      </c>
      <c r="C65" s="11" t="s">
        <v>48</v>
      </c>
      <c r="D65" s="11" t="s">
        <v>227</v>
      </c>
      <c r="E65" s="11">
        <v>3</v>
      </c>
      <c r="F65" s="11" t="s">
        <v>208</v>
      </c>
    </row>
    <row r="66" spans="1:6" x14ac:dyDescent="0.2">
      <c r="A66" s="60">
        <v>41413</v>
      </c>
      <c r="B66" s="11" t="s">
        <v>6</v>
      </c>
      <c r="C66" s="11" t="s">
        <v>51</v>
      </c>
      <c r="D66" s="11" t="s">
        <v>227</v>
      </c>
      <c r="E66" s="11">
        <v>3</v>
      </c>
      <c r="F66" s="11" t="s">
        <v>208</v>
      </c>
    </row>
    <row r="67" spans="1:6" x14ac:dyDescent="0.2">
      <c r="A67" s="60">
        <v>34588</v>
      </c>
      <c r="B67" s="11" t="s">
        <v>6</v>
      </c>
      <c r="C67" s="11" t="s">
        <v>7</v>
      </c>
      <c r="D67" s="11" t="s">
        <v>23</v>
      </c>
      <c r="E67" s="11">
        <v>4</v>
      </c>
      <c r="F67" s="11" t="s">
        <v>24</v>
      </c>
    </row>
    <row r="71" spans="1:6" x14ac:dyDescent="0.2">
      <c r="B71" s="11" t="s">
        <v>237</v>
      </c>
      <c r="C71" s="11" t="s">
        <v>411</v>
      </c>
    </row>
    <row r="72" spans="1:6" x14ac:dyDescent="0.2">
      <c r="B72" s="11" t="s">
        <v>15</v>
      </c>
      <c r="C72" s="11" t="s">
        <v>412</v>
      </c>
      <c r="D72" s="11" t="s">
        <v>416</v>
      </c>
      <c r="E72" s="11" t="s">
        <v>417</v>
      </c>
      <c r="F72" s="11" t="s">
        <v>415</v>
      </c>
    </row>
    <row r="73" spans="1:6" x14ac:dyDescent="0.2">
      <c r="B73" s="11" t="s">
        <v>6</v>
      </c>
      <c r="C73" s="11" t="s">
        <v>418</v>
      </c>
      <c r="D73" s="11" t="s">
        <v>413</v>
      </c>
      <c r="E73" s="11" t="s">
        <v>414</v>
      </c>
      <c r="F73" s="11" t="s">
        <v>415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66"/>
  <sheetViews>
    <sheetView topLeftCell="A28" zoomScaleNormal="100" workbookViewId="0">
      <selection activeCell="B53" sqref="B53:F64"/>
    </sheetView>
  </sheetViews>
  <sheetFormatPr baseColWidth="10" defaultRowHeight="12.75" x14ac:dyDescent="0.2"/>
  <cols>
    <col min="1" max="1" width="10.140625" bestFit="1" customWidth="1"/>
    <col min="2" max="2" width="26.140625" customWidth="1"/>
    <col min="3" max="3" width="37" bestFit="1" customWidth="1"/>
    <col min="4" max="4" width="13.28515625" bestFit="1" customWidth="1"/>
    <col min="5" max="5" width="11" customWidth="1"/>
    <col min="6" max="6" width="32.5703125" bestFit="1" customWidth="1"/>
  </cols>
  <sheetData>
    <row r="1" spans="1:6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</row>
    <row r="2" spans="1:6" x14ac:dyDescent="0.2">
      <c r="A2" s="60">
        <v>41651</v>
      </c>
      <c r="B2" s="21" t="s">
        <v>6</v>
      </c>
      <c r="C2" s="21" t="s">
        <v>13</v>
      </c>
      <c r="D2" s="11" t="s">
        <v>373</v>
      </c>
      <c r="E2" s="13">
        <v>1</v>
      </c>
      <c r="F2" s="11" t="s">
        <v>222</v>
      </c>
    </row>
    <row r="3" spans="1:6" x14ac:dyDescent="0.2">
      <c r="A3" s="60">
        <v>41651</v>
      </c>
      <c r="B3" s="21" t="s">
        <v>6</v>
      </c>
      <c r="C3" s="21" t="s">
        <v>13</v>
      </c>
      <c r="D3" s="11" t="s">
        <v>106</v>
      </c>
      <c r="E3" s="13">
        <v>1</v>
      </c>
      <c r="F3" s="11" t="s">
        <v>365</v>
      </c>
    </row>
    <row r="4" spans="1:6" x14ac:dyDescent="0.2">
      <c r="A4" s="60">
        <v>41651</v>
      </c>
      <c r="B4" s="21" t="s">
        <v>6</v>
      </c>
      <c r="C4" s="21" t="s">
        <v>13</v>
      </c>
      <c r="D4" s="11" t="s">
        <v>227</v>
      </c>
      <c r="E4" s="13">
        <v>1</v>
      </c>
      <c r="F4" s="11" t="s">
        <v>383</v>
      </c>
    </row>
    <row r="5" spans="1:6" x14ac:dyDescent="0.2">
      <c r="A5" s="60">
        <v>41651</v>
      </c>
      <c r="B5" s="21" t="s">
        <v>6</v>
      </c>
      <c r="C5" s="21" t="s">
        <v>13</v>
      </c>
      <c r="D5" s="11" t="s">
        <v>103</v>
      </c>
      <c r="E5" s="13">
        <v>1</v>
      </c>
      <c r="F5" s="11" t="s">
        <v>221</v>
      </c>
    </row>
    <row r="6" spans="1:6" x14ac:dyDescent="0.2">
      <c r="A6" s="60">
        <v>41651</v>
      </c>
      <c r="B6" s="21" t="s">
        <v>6</v>
      </c>
      <c r="C6" s="21" t="s">
        <v>13</v>
      </c>
      <c r="D6" s="11" t="s">
        <v>96</v>
      </c>
      <c r="E6" s="13">
        <v>1</v>
      </c>
      <c r="F6" s="11" t="s">
        <v>367</v>
      </c>
    </row>
    <row r="7" spans="1:6" x14ac:dyDescent="0.2">
      <c r="A7" s="60">
        <v>41651</v>
      </c>
      <c r="B7" s="21" t="s">
        <v>6</v>
      </c>
      <c r="C7" s="21" t="s">
        <v>13</v>
      </c>
      <c r="D7" s="11" t="s">
        <v>227</v>
      </c>
      <c r="E7" s="13">
        <v>3</v>
      </c>
      <c r="F7" s="11" t="s">
        <v>372</v>
      </c>
    </row>
    <row r="8" spans="1:6" x14ac:dyDescent="0.2">
      <c r="A8" s="60">
        <v>41651</v>
      </c>
      <c r="B8" s="21" t="s">
        <v>6</v>
      </c>
      <c r="C8" s="21" t="s">
        <v>13</v>
      </c>
      <c r="D8" s="11" t="s">
        <v>99</v>
      </c>
      <c r="E8" s="13">
        <v>1</v>
      </c>
      <c r="F8" s="11" t="s">
        <v>269</v>
      </c>
    </row>
    <row r="9" spans="1:6" x14ac:dyDescent="0.2">
      <c r="A9" s="60">
        <v>41651</v>
      </c>
      <c r="B9" s="21" t="s">
        <v>6</v>
      </c>
      <c r="C9" s="21" t="s">
        <v>13</v>
      </c>
      <c r="D9" s="11" t="s">
        <v>107</v>
      </c>
      <c r="E9" s="13">
        <v>1</v>
      </c>
      <c r="F9" s="11" t="s">
        <v>406</v>
      </c>
    </row>
    <row r="10" spans="1:6" x14ac:dyDescent="0.2">
      <c r="A10" s="60">
        <v>41651</v>
      </c>
      <c r="B10" s="21" t="s">
        <v>6</v>
      </c>
      <c r="C10" s="21" t="s">
        <v>13</v>
      </c>
      <c r="D10" s="11" t="s">
        <v>227</v>
      </c>
      <c r="E10" s="13">
        <v>4</v>
      </c>
      <c r="F10" s="11" t="s">
        <v>208</v>
      </c>
    </row>
    <row r="11" spans="1:6" x14ac:dyDescent="0.2">
      <c r="A11" s="60">
        <v>41685</v>
      </c>
      <c r="B11" s="21" t="s">
        <v>15</v>
      </c>
      <c r="C11" s="21" t="s">
        <v>13</v>
      </c>
      <c r="D11" s="19" t="s">
        <v>373</v>
      </c>
      <c r="E11" s="13">
        <v>3</v>
      </c>
      <c r="F11" s="11" t="s">
        <v>222</v>
      </c>
    </row>
    <row r="12" spans="1:6" x14ac:dyDescent="0.2">
      <c r="A12" s="60">
        <v>41685</v>
      </c>
      <c r="B12" s="21" t="s">
        <v>15</v>
      </c>
      <c r="C12" s="21" t="s">
        <v>13</v>
      </c>
      <c r="D12" s="11" t="s">
        <v>103</v>
      </c>
      <c r="E12" s="13">
        <v>2</v>
      </c>
      <c r="F12" s="11" t="s">
        <v>221</v>
      </c>
    </row>
    <row r="13" spans="1:6" x14ac:dyDescent="0.2">
      <c r="A13" s="60">
        <v>41685</v>
      </c>
      <c r="B13" s="21" t="s">
        <v>15</v>
      </c>
      <c r="C13" s="21" t="s">
        <v>13</v>
      </c>
      <c r="D13" s="11" t="s">
        <v>227</v>
      </c>
      <c r="E13" s="13">
        <v>5</v>
      </c>
      <c r="F13" s="11" t="s">
        <v>383</v>
      </c>
    </row>
    <row r="14" spans="1:6" x14ac:dyDescent="0.2">
      <c r="A14" s="60">
        <v>41678</v>
      </c>
      <c r="B14" s="21" t="s">
        <v>15</v>
      </c>
      <c r="C14" s="21" t="s">
        <v>13</v>
      </c>
      <c r="D14" s="11" t="s">
        <v>407</v>
      </c>
      <c r="E14" s="13">
        <v>7</v>
      </c>
      <c r="F14" s="90" t="s">
        <v>390</v>
      </c>
    </row>
    <row r="15" spans="1:6" x14ac:dyDescent="0.2">
      <c r="A15" s="60">
        <v>41685</v>
      </c>
      <c r="B15" s="90" t="s">
        <v>15</v>
      </c>
      <c r="C15" s="21" t="s">
        <v>13</v>
      </c>
      <c r="D15" s="11" t="s">
        <v>227</v>
      </c>
      <c r="E15" s="13">
        <v>8</v>
      </c>
      <c r="F15" s="11" t="s">
        <v>372</v>
      </c>
    </row>
    <row r="16" spans="1:6" x14ac:dyDescent="0.2">
      <c r="A16" s="60">
        <v>41686</v>
      </c>
      <c r="B16" s="90" t="s">
        <v>15</v>
      </c>
      <c r="C16" s="21" t="s">
        <v>13</v>
      </c>
      <c r="D16" s="19" t="s">
        <v>408</v>
      </c>
      <c r="E16" s="13">
        <v>17</v>
      </c>
      <c r="F16" s="11" t="s">
        <v>406</v>
      </c>
    </row>
    <row r="17" spans="1:6" x14ac:dyDescent="0.2">
      <c r="A17" s="60">
        <v>41693</v>
      </c>
      <c r="B17" s="11" t="s">
        <v>6</v>
      </c>
      <c r="C17" s="21" t="s">
        <v>196</v>
      </c>
      <c r="D17" s="11" t="s">
        <v>409</v>
      </c>
      <c r="E17" s="13">
        <v>1</v>
      </c>
      <c r="F17" s="11" t="s">
        <v>221</v>
      </c>
    </row>
    <row r="18" spans="1:6" x14ac:dyDescent="0.2">
      <c r="A18" s="60">
        <v>41735</v>
      </c>
      <c r="B18" s="11" t="s">
        <v>15</v>
      </c>
      <c r="C18" s="21" t="s">
        <v>196</v>
      </c>
      <c r="D18" s="11" t="s">
        <v>409</v>
      </c>
      <c r="E18" s="13">
        <v>1</v>
      </c>
      <c r="F18" s="11" t="s">
        <v>221</v>
      </c>
    </row>
    <row r="19" spans="1:6" x14ac:dyDescent="0.2">
      <c r="A19" s="60">
        <v>41735</v>
      </c>
      <c r="B19" s="11" t="s">
        <v>15</v>
      </c>
      <c r="C19" s="21" t="s">
        <v>196</v>
      </c>
      <c r="D19" s="11" t="s">
        <v>410</v>
      </c>
      <c r="E19" s="13">
        <v>2</v>
      </c>
      <c r="F19" s="11" t="s">
        <v>208</v>
      </c>
    </row>
    <row r="20" spans="1:6" x14ac:dyDescent="0.2">
      <c r="A20" s="60">
        <v>41826</v>
      </c>
      <c r="B20" s="11" t="s">
        <v>6</v>
      </c>
      <c r="C20" s="21" t="s">
        <v>51</v>
      </c>
      <c r="D20" s="11" t="s">
        <v>99</v>
      </c>
      <c r="E20" s="13">
        <v>1</v>
      </c>
      <c r="F20" s="11" t="s">
        <v>383</v>
      </c>
    </row>
    <row r="21" spans="1:6" x14ac:dyDescent="0.2">
      <c r="A21" s="60">
        <v>41826</v>
      </c>
      <c r="B21" s="11" t="s">
        <v>6</v>
      </c>
      <c r="C21" s="21" t="s">
        <v>51</v>
      </c>
      <c r="D21" s="90" t="s">
        <v>373</v>
      </c>
      <c r="E21" s="13">
        <v>2</v>
      </c>
      <c r="F21" s="11" t="s">
        <v>222</v>
      </c>
    </row>
    <row r="22" spans="1:6" x14ac:dyDescent="0.2">
      <c r="A22" s="60">
        <v>41776</v>
      </c>
      <c r="B22" s="11" t="s">
        <v>6</v>
      </c>
      <c r="C22" s="19" t="s">
        <v>16</v>
      </c>
      <c r="D22" s="19" t="s">
        <v>373</v>
      </c>
      <c r="E22" s="13">
        <v>1</v>
      </c>
      <c r="F22" s="11" t="s">
        <v>222</v>
      </c>
    </row>
    <row r="23" spans="1:6" x14ac:dyDescent="0.2">
      <c r="A23" s="60">
        <v>41776</v>
      </c>
      <c r="B23" s="11" t="s">
        <v>6</v>
      </c>
      <c r="C23" s="19" t="s">
        <v>16</v>
      </c>
      <c r="D23" s="11" t="s">
        <v>227</v>
      </c>
      <c r="E23" s="13">
        <v>1</v>
      </c>
      <c r="F23" s="11" t="s">
        <v>383</v>
      </c>
    </row>
    <row r="24" spans="1:6" x14ac:dyDescent="0.2">
      <c r="A24" s="60">
        <v>41847</v>
      </c>
      <c r="B24" s="11" t="s">
        <v>15</v>
      </c>
      <c r="C24" s="19" t="s">
        <v>394</v>
      </c>
      <c r="D24" s="11" t="s">
        <v>130</v>
      </c>
      <c r="E24" s="13" t="s">
        <v>420</v>
      </c>
      <c r="F24" s="11" t="s">
        <v>395</v>
      </c>
    </row>
    <row r="25" spans="1:6" x14ac:dyDescent="0.2">
      <c r="A25" s="60">
        <v>41846</v>
      </c>
      <c r="B25" s="11" t="s">
        <v>15</v>
      </c>
      <c r="C25" s="19" t="s">
        <v>16</v>
      </c>
      <c r="D25" s="90" t="s">
        <v>373</v>
      </c>
      <c r="E25" s="13">
        <v>1</v>
      </c>
      <c r="F25" s="11" t="s">
        <v>222</v>
      </c>
    </row>
    <row r="26" spans="1:6" x14ac:dyDescent="0.2">
      <c r="A26" s="60">
        <v>41846</v>
      </c>
      <c r="B26" s="11" t="s">
        <v>15</v>
      </c>
      <c r="C26" s="19" t="s">
        <v>16</v>
      </c>
      <c r="D26" s="19" t="s">
        <v>227</v>
      </c>
      <c r="E26" s="13">
        <v>1</v>
      </c>
      <c r="F26" s="11" t="s">
        <v>383</v>
      </c>
    </row>
    <row r="27" spans="1:6" x14ac:dyDescent="0.2">
      <c r="A27" s="60">
        <v>41798</v>
      </c>
      <c r="B27" s="85" t="s">
        <v>11</v>
      </c>
      <c r="C27" s="19" t="s">
        <v>196</v>
      </c>
      <c r="D27" s="11" t="s">
        <v>409</v>
      </c>
      <c r="E27" s="13">
        <v>10</v>
      </c>
      <c r="F27" s="11" t="s">
        <v>221</v>
      </c>
    </row>
    <row r="28" spans="1:6" x14ac:dyDescent="0.2">
      <c r="A28" s="60">
        <v>41889</v>
      </c>
      <c r="B28" s="21" t="s">
        <v>6</v>
      </c>
      <c r="C28" s="11" t="s">
        <v>7</v>
      </c>
      <c r="D28" s="11" t="s">
        <v>373</v>
      </c>
      <c r="E28" s="13">
        <v>1</v>
      </c>
      <c r="F28" s="11" t="s">
        <v>222</v>
      </c>
    </row>
    <row r="29" spans="1:6" x14ac:dyDescent="0.2">
      <c r="A29" s="60">
        <v>41889</v>
      </c>
      <c r="B29" s="21" t="s">
        <v>6</v>
      </c>
      <c r="C29" s="19" t="s">
        <v>7</v>
      </c>
      <c r="D29" s="11" t="s">
        <v>99</v>
      </c>
      <c r="E29" s="13">
        <v>1</v>
      </c>
      <c r="F29" s="11" t="s">
        <v>383</v>
      </c>
    </row>
    <row r="30" spans="1:6" x14ac:dyDescent="0.2">
      <c r="A30" s="60">
        <v>41889</v>
      </c>
      <c r="B30" s="21" t="s">
        <v>6</v>
      </c>
      <c r="C30" s="19" t="s">
        <v>7</v>
      </c>
      <c r="D30" s="11" t="s">
        <v>104</v>
      </c>
      <c r="E30" s="13">
        <v>2</v>
      </c>
      <c r="F30" s="11" t="s">
        <v>422</v>
      </c>
    </row>
    <row r="31" spans="1:6" x14ac:dyDescent="0.2">
      <c r="A31" s="60">
        <v>41889</v>
      </c>
      <c r="B31" s="21" t="s">
        <v>6</v>
      </c>
      <c r="C31" s="11" t="s">
        <v>7</v>
      </c>
      <c r="D31" s="11" t="s">
        <v>103</v>
      </c>
      <c r="E31" s="13">
        <v>1</v>
      </c>
      <c r="F31" s="11" t="s">
        <v>221</v>
      </c>
    </row>
    <row r="32" spans="1:6" x14ac:dyDescent="0.2">
      <c r="A32" s="60">
        <v>41889</v>
      </c>
      <c r="B32" s="21" t="s">
        <v>6</v>
      </c>
      <c r="C32" s="11" t="s">
        <v>7</v>
      </c>
      <c r="D32" s="11" t="s">
        <v>103</v>
      </c>
      <c r="E32" s="13">
        <v>2</v>
      </c>
      <c r="F32" s="11" t="s">
        <v>421</v>
      </c>
    </row>
    <row r="33" spans="1:6" x14ac:dyDescent="0.2">
      <c r="A33" s="60">
        <v>41889</v>
      </c>
      <c r="B33" s="21" t="s">
        <v>6</v>
      </c>
      <c r="C33" s="11" t="s">
        <v>7</v>
      </c>
      <c r="D33" s="90" t="s">
        <v>407</v>
      </c>
      <c r="E33" s="13">
        <v>1</v>
      </c>
      <c r="F33" s="11" t="s">
        <v>390</v>
      </c>
    </row>
    <row r="34" spans="1:6" x14ac:dyDescent="0.2">
      <c r="A34" s="60">
        <v>41889</v>
      </c>
      <c r="B34" s="21" t="s">
        <v>6</v>
      </c>
      <c r="C34" s="19" t="s">
        <v>7</v>
      </c>
      <c r="D34" s="11" t="s">
        <v>227</v>
      </c>
      <c r="E34" s="13">
        <v>2</v>
      </c>
      <c r="F34" s="11" t="s">
        <v>372</v>
      </c>
    </row>
    <row r="35" spans="1:6" x14ac:dyDescent="0.2">
      <c r="A35" s="60">
        <v>41847</v>
      </c>
      <c r="B35" s="90" t="s">
        <v>15</v>
      </c>
      <c r="C35" s="19" t="s">
        <v>211</v>
      </c>
      <c r="D35" s="11" t="s">
        <v>103</v>
      </c>
      <c r="E35" s="13">
        <v>1</v>
      </c>
      <c r="F35" s="11" t="s">
        <v>419</v>
      </c>
    </row>
    <row r="36" spans="1:6" x14ac:dyDescent="0.2">
      <c r="A36" s="60">
        <v>41889</v>
      </c>
      <c r="B36" s="90" t="s">
        <v>15</v>
      </c>
      <c r="C36" s="19" t="s">
        <v>7</v>
      </c>
      <c r="D36" s="11" t="s">
        <v>373</v>
      </c>
      <c r="E36" s="13">
        <v>2</v>
      </c>
      <c r="F36" s="11" t="s">
        <v>222</v>
      </c>
    </row>
    <row r="37" spans="1:6" x14ac:dyDescent="0.2">
      <c r="A37" s="60">
        <v>41889</v>
      </c>
      <c r="B37" s="90" t="s">
        <v>15</v>
      </c>
      <c r="C37" s="19" t="s">
        <v>7</v>
      </c>
      <c r="D37" s="11" t="s">
        <v>99</v>
      </c>
      <c r="E37" s="13">
        <v>3</v>
      </c>
      <c r="F37" s="11" t="s">
        <v>383</v>
      </c>
    </row>
    <row r="38" spans="1:6" x14ac:dyDescent="0.2">
      <c r="A38" s="60">
        <v>41889</v>
      </c>
      <c r="B38" s="90" t="s">
        <v>15</v>
      </c>
      <c r="C38" s="19" t="s">
        <v>7</v>
      </c>
      <c r="D38" s="11" t="s">
        <v>103</v>
      </c>
      <c r="E38" s="13">
        <v>1</v>
      </c>
      <c r="F38" s="11" t="s">
        <v>221</v>
      </c>
    </row>
    <row r="39" spans="1:6" x14ac:dyDescent="0.2">
      <c r="A39" s="60">
        <v>41889</v>
      </c>
      <c r="B39" s="90" t="s">
        <v>15</v>
      </c>
      <c r="C39" s="19" t="s">
        <v>7</v>
      </c>
      <c r="D39" s="11" t="s">
        <v>103</v>
      </c>
      <c r="E39" s="13">
        <v>2</v>
      </c>
      <c r="F39" s="11" t="s">
        <v>421</v>
      </c>
    </row>
    <row r="40" spans="1:6" x14ac:dyDescent="0.2">
      <c r="A40" s="60">
        <v>41889</v>
      </c>
      <c r="B40" s="90" t="s">
        <v>15</v>
      </c>
      <c r="C40" s="19" t="s">
        <v>7</v>
      </c>
      <c r="D40" s="90" t="s">
        <v>407</v>
      </c>
      <c r="E40" s="13">
        <v>3</v>
      </c>
      <c r="F40" s="11" t="s">
        <v>390</v>
      </c>
    </row>
    <row r="41" spans="1:6" x14ac:dyDescent="0.2">
      <c r="A41" s="60">
        <v>41882</v>
      </c>
      <c r="B41" s="85" t="s">
        <v>11</v>
      </c>
      <c r="C41" s="19" t="s">
        <v>16</v>
      </c>
      <c r="D41" s="11" t="s">
        <v>373</v>
      </c>
      <c r="E41" s="13">
        <v>17</v>
      </c>
      <c r="F41" s="11" t="s">
        <v>222</v>
      </c>
    </row>
    <row r="42" spans="1:6" x14ac:dyDescent="0.2">
      <c r="A42" s="60">
        <v>41917</v>
      </c>
      <c r="B42" s="85" t="s">
        <v>11</v>
      </c>
      <c r="C42" s="19" t="s">
        <v>7</v>
      </c>
      <c r="D42" s="11" t="s">
        <v>103</v>
      </c>
      <c r="E42" s="13">
        <v>4</v>
      </c>
      <c r="F42" s="11" t="s">
        <v>221</v>
      </c>
    </row>
    <row r="43" spans="1:6" x14ac:dyDescent="0.2">
      <c r="A43" s="60">
        <v>41917</v>
      </c>
      <c r="B43" s="85" t="s">
        <v>11</v>
      </c>
      <c r="C43" s="19" t="s">
        <v>7</v>
      </c>
      <c r="D43" s="90" t="s">
        <v>407</v>
      </c>
      <c r="E43" s="13">
        <v>13</v>
      </c>
      <c r="F43" s="11" t="s">
        <v>390</v>
      </c>
    </row>
    <row r="44" spans="1:6" x14ac:dyDescent="0.2">
      <c r="A44" s="60">
        <v>41917</v>
      </c>
      <c r="B44" s="85" t="s">
        <v>11</v>
      </c>
      <c r="C44" s="19" t="s">
        <v>7</v>
      </c>
      <c r="D44" s="11" t="s">
        <v>227</v>
      </c>
      <c r="E44" s="13">
        <v>25</v>
      </c>
      <c r="F44" s="11" t="s">
        <v>383</v>
      </c>
    </row>
    <row r="45" spans="1:6" x14ac:dyDescent="0.2">
      <c r="A45" s="60">
        <v>41917</v>
      </c>
      <c r="B45" s="85" t="s">
        <v>11</v>
      </c>
      <c r="C45" s="19" t="s">
        <v>7</v>
      </c>
      <c r="D45" s="11" t="s">
        <v>373</v>
      </c>
      <c r="E45" s="13">
        <v>5</v>
      </c>
      <c r="F45" s="11" t="s">
        <v>222</v>
      </c>
    </row>
    <row r="46" spans="1:6" x14ac:dyDescent="0.2">
      <c r="A46" s="60">
        <v>41917</v>
      </c>
      <c r="B46" s="85" t="s">
        <v>11</v>
      </c>
      <c r="C46" s="19" t="s">
        <v>7</v>
      </c>
      <c r="D46" s="11" t="s">
        <v>227</v>
      </c>
      <c r="E46" s="13">
        <v>8</v>
      </c>
      <c r="F46" s="11" t="s">
        <v>372</v>
      </c>
    </row>
    <row r="47" spans="1:6" x14ac:dyDescent="0.2">
      <c r="A47" s="60">
        <v>41911</v>
      </c>
      <c r="B47" s="85" t="s">
        <v>423</v>
      </c>
      <c r="C47" s="19" t="s">
        <v>7</v>
      </c>
      <c r="D47" s="90" t="s">
        <v>407</v>
      </c>
      <c r="E47" s="13">
        <v>3</v>
      </c>
      <c r="F47" s="11" t="s">
        <v>390</v>
      </c>
    </row>
    <row r="48" spans="1:6" x14ac:dyDescent="0.2">
      <c r="A48" s="60">
        <v>41911</v>
      </c>
      <c r="B48" s="85" t="s">
        <v>423</v>
      </c>
      <c r="C48" s="19" t="s">
        <v>7</v>
      </c>
      <c r="D48" s="11" t="s">
        <v>103</v>
      </c>
      <c r="E48" s="13">
        <v>4</v>
      </c>
      <c r="F48" s="11" t="s">
        <v>221</v>
      </c>
    </row>
    <row r="49" spans="1:6" x14ac:dyDescent="0.2">
      <c r="A49" s="60">
        <v>41911</v>
      </c>
      <c r="B49" s="85" t="s">
        <v>423</v>
      </c>
      <c r="C49" s="19" t="s">
        <v>424</v>
      </c>
      <c r="D49" s="11" t="s">
        <v>99</v>
      </c>
      <c r="E49" s="13">
        <v>1</v>
      </c>
      <c r="F49" s="11" t="s">
        <v>269</v>
      </c>
    </row>
    <row r="50" spans="1:6" x14ac:dyDescent="0.2">
      <c r="A50" s="94"/>
      <c r="B50" s="85"/>
      <c r="C50" s="19"/>
      <c r="D50" s="83"/>
      <c r="E50" s="13"/>
      <c r="F50" s="11"/>
    </row>
    <row r="52" spans="1:6" x14ac:dyDescent="0.2">
      <c r="A52" s="88" t="s">
        <v>398</v>
      </c>
      <c r="B52" s="88"/>
      <c r="C52" s="89"/>
      <c r="D52" s="89"/>
      <c r="E52" s="91">
        <f>SUM(E53:E62)</f>
        <v>31</v>
      </c>
    </row>
    <row r="53" spans="1:6" x14ac:dyDescent="0.2">
      <c r="B53" s="21" t="s">
        <v>6</v>
      </c>
      <c r="C53" s="21" t="s">
        <v>13</v>
      </c>
      <c r="E53">
        <f>COUNT(E2:E9)</f>
        <v>8</v>
      </c>
    </row>
    <row r="54" spans="1:6" x14ac:dyDescent="0.2">
      <c r="B54" s="11" t="s">
        <v>15</v>
      </c>
      <c r="C54" s="21" t="s">
        <v>13</v>
      </c>
      <c r="E54">
        <v>2</v>
      </c>
    </row>
    <row r="55" spans="1:6" x14ac:dyDescent="0.2">
      <c r="B55" s="11" t="s">
        <v>6</v>
      </c>
      <c r="C55" s="19" t="s">
        <v>48</v>
      </c>
      <c r="E55">
        <f>COUNT(#REF!)</f>
        <v>0</v>
      </c>
    </row>
    <row r="56" spans="1:6" x14ac:dyDescent="0.2">
      <c r="B56" s="11" t="s">
        <v>6</v>
      </c>
      <c r="C56" s="19" t="s">
        <v>196</v>
      </c>
      <c r="E56">
        <v>1</v>
      </c>
    </row>
    <row r="57" spans="1:6" x14ac:dyDescent="0.2">
      <c r="B57" s="11" t="s">
        <v>15</v>
      </c>
      <c r="C57" s="19" t="s">
        <v>196</v>
      </c>
      <c r="E57">
        <v>2</v>
      </c>
    </row>
    <row r="58" spans="1:6" x14ac:dyDescent="0.2">
      <c r="B58" s="11" t="s">
        <v>6</v>
      </c>
      <c r="C58" s="19" t="s">
        <v>16</v>
      </c>
      <c r="E58">
        <v>2</v>
      </c>
    </row>
    <row r="59" spans="1:6" x14ac:dyDescent="0.2">
      <c r="B59" s="11" t="s">
        <v>6</v>
      </c>
      <c r="C59" s="19" t="s">
        <v>51</v>
      </c>
      <c r="E59">
        <v>2</v>
      </c>
    </row>
    <row r="60" spans="1:6" x14ac:dyDescent="0.2">
      <c r="B60" s="11" t="s">
        <v>15</v>
      </c>
      <c r="C60" s="19" t="s">
        <v>16</v>
      </c>
      <c r="E60">
        <v>2</v>
      </c>
    </row>
    <row r="61" spans="1:6" x14ac:dyDescent="0.2">
      <c r="B61" s="21" t="s">
        <v>6</v>
      </c>
      <c r="C61" s="11" t="s">
        <v>7</v>
      </c>
      <c r="E61">
        <f>COUNT(E28:E34)</f>
        <v>7</v>
      </c>
    </row>
    <row r="62" spans="1:6" x14ac:dyDescent="0.2">
      <c r="B62" s="11" t="s">
        <v>15</v>
      </c>
      <c r="C62" s="19" t="s">
        <v>7</v>
      </c>
      <c r="E62">
        <v>5</v>
      </c>
    </row>
    <row r="63" spans="1:6" x14ac:dyDescent="0.2">
      <c r="B63" s="85" t="s">
        <v>11</v>
      </c>
      <c r="C63" s="19" t="s">
        <v>7</v>
      </c>
      <c r="E63" s="87" t="s">
        <v>427</v>
      </c>
    </row>
    <row r="64" spans="1:6" x14ac:dyDescent="0.2">
      <c r="B64" s="11" t="s">
        <v>15</v>
      </c>
      <c r="C64" s="19" t="s">
        <v>399</v>
      </c>
      <c r="D64" s="11" t="s">
        <v>130</v>
      </c>
      <c r="E64" s="83" t="s">
        <v>425</v>
      </c>
    </row>
    <row r="65" spans="2:3" x14ac:dyDescent="0.2">
      <c r="B65" s="23"/>
      <c r="C65" s="23"/>
    </row>
    <row r="66" spans="2:3" x14ac:dyDescent="0.2">
      <c r="B66" s="88" t="s">
        <v>426</v>
      </c>
      <c r="C66" s="89"/>
    </row>
  </sheetData>
  <autoFilter ref="A1:F49" xr:uid="{00000000-0009-0000-0000-000007000000}"/>
  <pageMargins left="0.70866141732283472" right="0.70866141732283472" top="1.1417322834645669" bottom="0.74803149606299213" header="0.31496062992125984" footer="0.31496062992125984"/>
  <pageSetup paperSize="9" scale="68" orientation="portrait" horizontalDpi="4294967293" verticalDpi="0" r:id="rId1"/>
  <headerFooter>
    <oddHeader>&amp;CCie d' Arc de ROYE
Résultats 2011-2012
CHAMPIONNATS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5"/>
  <sheetViews>
    <sheetView topLeftCell="A25" zoomScaleNormal="100" workbookViewId="0">
      <selection activeCell="F53" sqref="F53:F56"/>
    </sheetView>
  </sheetViews>
  <sheetFormatPr baseColWidth="10" defaultRowHeight="12.75" x14ac:dyDescent="0.2"/>
  <cols>
    <col min="1" max="1" width="10.140625" bestFit="1" customWidth="1"/>
    <col min="2" max="2" width="26.140625" customWidth="1"/>
    <col min="3" max="3" width="29.5703125" customWidth="1"/>
    <col min="4" max="4" width="13.28515625" bestFit="1" customWidth="1"/>
    <col min="5" max="5" width="7.140625" bestFit="1" customWidth="1"/>
    <col min="6" max="6" width="32.5703125" bestFit="1" customWidth="1"/>
  </cols>
  <sheetData>
    <row r="1" spans="1:6" ht="13.5" thickBot="1" x14ac:dyDescent="0.25">
      <c r="A1" s="57" t="s">
        <v>0</v>
      </c>
      <c r="B1" s="58" t="s">
        <v>1</v>
      </c>
      <c r="C1" s="59" t="s">
        <v>2</v>
      </c>
      <c r="D1" s="48" t="s">
        <v>3</v>
      </c>
      <c r="E1" s="47" t="s">
        <v>4</v>
      </c>
      <c r="F1" s="5" t="s">
        <v>5</v>
      </c>
    </row>
    <row r="2" spans="1:6" x14ac:dyDescent="0.2">
      <c r="A2" s="60">
        <v>41287</v>
      </c>
      <c r="B2" s="21" t="s">
        <v>6</v>
      </c>
      <c r="C2" s="21" t="s">
        <v>13</v>
      </c>
      <c r="D2" s="11" t="s">
        <v>373</v>
      </c>
      <c r="E2" s="13">
        <v>1</v>
      </c>
      <c r="F2" s="11" t="s">
        <v>222</v>
      </c>
    </row>
    <row r="3" spans="1:6" x14ac:dyDescent="0.2">
      <c r="A3" s="60">
        <v>41287</v>
      </c>
      <c r="B3" s="21" t="s">
        <v>6</v>
      </c>
      <c r="C3" s="21" t="s">
        <v>13</v>
      </c>
      <c r="D3" s="11" t="s">
        <v>106</v>
      </c>
      <c r="E3" s="13">
        <v>1</v>
      </c>
      <c r="F3" s="11" t="s">
        <v>365</v>
      </c>
    </row>
    <row r="4" spans="1:6" x14ac:dyDescent="0.2">
      <c r="A4" s="60">
        <v>41287</v>
      </c>
      <c r="B4" s="21" t="s">
        <v>6</v>
      </c>
      <c r="C4" s="21" t="s">
        <v>13</v>
      </c>
      <c r="D4" s="11" t="s">
        <v>227</v>
      </c>
      <c r="E4" s="13">
        <v>1</v>
      </c>
      <c r="F4" s="11" t="s">
        <v>383</v>
      </c>
    </row>
    <row r="5" spans="1:6" x14ac:dyDescent="0.2">
      <c r="A5" s="60">
        <v>41287</v>
      </c>
      <c r="B5" s="21" t="s">
        <v>6</v>
      </c>
      <c r="C5" s="21" t="s">
        <v>13</v>
      </c>
      <c r="D5" s="11" t="s">
        <v>103</v>
      </c>
      <c r="E5" s="13">
        <v>1</v>
      </c>
      <c r="F5" s="11" t="s">
        <v>221</v>
      </c>
    </row>
    <row r="6" spans="1:6" x14ac:dyDescent="0.2">
      <c r="A6" s="60">
        <v>41287</v>
      </c>
      <c r="B6" s="21" t="s">
        <v>6</v>
      </c>
      <c r="C6" s="21" t="s">
        <v>13</v>
      </c>
      <c r="D6" s="11" t="s">
        <v>102</v>
      </c>
      <c r="E6" s="13">
        <v>2</v>
      </c>
      <c r="F6" s="11" t="s">
        <v>367</v>
      </c>
    </row>
    <row r="7" spans="1:6" x14ac:dyDescent="0.2">
      <c r="A7" s="60">
        <v>41287</v>
      </c>
      <c r="B7" s="21" t="s">
        <v>6</v>
      </c>
      <c r="C7" s="21" t="s">
        <v>13</v>
      </c>
      <c r="D7" s="11" t="s">
        <v>227</v>
      </c>
      <c r="E7" s="13">
        <v>2</v>
      </c>
      <c r="F7" s="11" t="s">
        <v>24</v>
      </c>
    </row>
    <row r="8" spans="1:6" x14ac:dyDescent="0.2">
      <c r="A8" s="60">
        <v>41321</v>
      </c>
      <c r="B8" s="21" t="s">
        <v>15</v>
      </c>
      <c r="C8" s="21" t="s">
        <v>13</v>
      </c>
      <c r="D8" s="11" t="s">
        <v>96</v>
      </c>
      <c r="E8" s="13">
        <v>2</v>
      </c>
      <c r="F8" s="11" t="s">
        <v>367</v>
      </c>
    </row>
    <row r="9" spans="1:6" x14ac:dyDescent="0.2">
      <c r="A9" s="60">
        <v>41321</v>
      </c>
      <c r="B9" s="21" t="s">
        <v>15</v>
      </c>
      <c r="C9" s="21" t="s">
        <v>13</v>
      </c>
      <c r="D9" s="11" t="s">
        <v>103</v>
      </c>
      <c r="E9" s="13">
        <v>4</v>
      </c>
      <c r="F9" s="11" t="s">
        <v>221</v>
      </c>
    </row>
    <row r="10" spans="1:6" x14ac:dyDescent="0.2">
      <c r="A10" s="60">
        <v>41321</v>
      </c>
      <c r="B10" s="21" t="s">
        <v>15</v>
      </c>
      <c r="C10" s="21" t="s">
        <v>13</v>
      </c>
      <c r="D10" s="11" t="s">
        <v>227</v>
      </c>
      <c r="E10" s="13">
        <v>1</v>
      </c>
      <c r="F10" s="11" t="s">
        <v>383</v>
      </c>
    </row>
    <row r="11" spans="1:6" x14ac:dyDescent="0.2">
      <c r="A11" s="60">
        <v>41321</v>
      </c>
      <c r="B11" s="21" t="s">
        <v>15</v>
      </c>
      <c r="C11" s="21" t="s">
        <v>13</v>
      </c>
      <c r="D11" s="11" t="s">
        <v>227</v>
      </c>
      <c r="E11" s="13">
        <v>2</v>
      </c>
      <c r="F11" s="11" t="s">
        <v>208</v>
      </c>
    </row>
    <row r="12" spans="1:6" x14ac:dyDescent="0.2">
      <c r="A12" s="60">
        <v>41403</v>
      </c>
      <c r="B12" s="90" t="s">
        <v>15</v>
      </c>
      <c r="C12" s="19" t="s">
        <v>48</v>
      </c>
      <c r="D12" s="11" t="s">
        <v>227</v>
      </c>
      <c r="E12" s="13">
        <v>2</v>
      </c>
      <c r="F12" s="11" t="s">
        <v>208</v>
      </c>
    </row>
    <row r="13" spans="1:6" x14ac:dyDescent="0.2">
      <c r="A13" s="60">
        <v>41413</v>
      </c>
      <c r="B13" s="11" t="s">
        <v>6</v>
      </c>
      <c r="C13" s="21" t="s">
        <v>51</v>
      </c>
      <c r="D13" s="19" t="s">
        <v>373</v>
      </c>
      <c r="E13" s="13">
        <v>1</v>
      </c>
      <c r="F13" s="11" t="s">
        <v>222</v>
      </c>
    </row>
    <row r="14" spans="1:6" x14ac:dyDescent="0.2">
      <c r="A14" s="60">
        <v>41413</v>
      </c>
      <c r="B14" s="11" t="s">
        <v>6</v>
      </c>
      <c r="C14" s="21" t="s">
        <v>51</v>
      </c>
      <c r="D14" s="11" t="s">
        <v>103</v>
      </c>
      <c r="E14" s="13">
        <v>1</v>
      </c>
      <c r="F14" s="11" t="s">
        <v>221</v>
      </c>
    </row>
    <row r="15" spans="1:6" x14ac:dyDescent="0.2">
      <c r="A15" s="60">
        <v>41413</v>
      </c>
      <c r="B15" s="11" t="s">
        <v>6</v>
      </c>
      <c r="C15" s="21" t="s">
        <v>51</v>
      </c>
      <c r="D15" s="11" t="s">
        <v>227</v>
      </c>
      <c r="E15" s="13">
        <v>2</v>
      </c>
      <c r="F15" s="11" t="s">
        <v>372</v>
      </c>
    </row>
    <row r="16" spans="1:6" x14ac:dyDescent="0.2">
      <c r="A16" s="60">
        <v>41413</v>
      </c>
      <c r="B16" s="11" t="s">
        <v>6</v>
      </c>
      <c r="C16" s="21" t="s">
        <v>51</v>
      </c>
      <c r="D16" s="11" t="s">
        <v>99</v>
      </c>
      <c r="E16" s="13">
        <v>1</v>
      </c>
      <c r="F16" s="11" t="s">
        <v>383</v>
      </c>
    </row>
    <row r="17" spans="1:6" x14ac:dyDescent="0.2">
      <c r="A17" s="60">
        <v>41413</v>
      </c>
      <c r="B17" s="11" t="s">
        <v>6</v>
      </c>
      <c r="C17" s="21" t="s">
        <v>51</v>
      </c>
      <c r="D17" s="11" t="s">
        <v>227</v>
      </c>
      <c r="E17" s="13">
        <v>3</v>
      </c>
      <c r="F17" s="11" t="s">
        <v>208</v>
      </c>
    </row>
    <row r="18" spans="1:6" x14ac:dyDescent="0.2">
      <c r="A18" s="60">
        <v>41441</v>
      </c>
      <c r="B18" s="11" t="s">
        <v>6</v>
      </c>
      <c r="C18" s="19" t="s">
        <v>16</v>
      </c>
      <c r="D18" s="19" t="s">
        <v>373</v>
      </c>
      <c r="E18" s="13">
        <v>1</v>
      </c>
      <c r="F18" s="11" t="s">
        <v>222</v>
      </c>
    </row>
    <row r="19" spans="1:6" x14ac:dyDescent="0.2">
      <c r="A19" s="60">
        <v>41441</v>
      </c>
      <c r="B19" s="11" t="s">
        <v>6</v>
      </c>
      <c r="C19" s="19" t="s">
        <v>16</v>
      </c>
      <c r="D19" s="11" t="s">
        <v>227</v>
      </c>
      <c r="E19" s="13">
        <v>3</v>
      </c>
      <c r="F19" s="11" t="s">
        <v>372</v>
      </c>
    </row>
    <row r="20" spans="1:6" x14ac:dyDescent="0.2">
      <c r="A20" s="60">
        <v>41441</v>
      </c>
      <c r="B20" s="11" t="s">
        <v>6</v>
      </c>
      <c r="C20" s="19" t="s">
        <v>16</v>
      </c>
      <c r="D20" s="11" t="s">
        <v>227</v>
      </c>
      <c r="E20" s="13">
        <v>1</v>
      </c>
      <c r="F20" s="11" t="s">
        <v>383</v>
      </c>
    </row>
    <row r="21" spans="1:6" x14ac:dyDescent="0.2">
      <c r="A21" s="60">
        <v>41448</v>
      </c>
      <c r="B21" s="11" t="s">
        <v>6</v>
      </c>
      <c r="C21" s="19" t="s">
        <v>48</v>
      </c>
      <c r="D21" s="11" t="s">
        <v>103</v>
      </c>
      <c r="E21" s="13">
        <v>1</v>
      </c>
      <c r="F21" s="90" t="s">
        <v>221</v>
      </c>
    </row>
    <row r="22" spans="1:6" x14ac:dyDescent="0.2">
      <c r="A22" s="60">
        <v>41448</v>
      </c>
      <c r="B22" s="11" t="s">
        <v>6</v>
      </c>
      <c r="C22" s="19" t="s">
        <v>48</v>
      </c>
      <c r="D22" s="11" t="s">
        <v>227</v>
      </c>
      <c r="E22" s="13">
        <v>1</v>
      </c>
      <c r="F22" s="11" t="s">
        <v>208</v>
      </c>
    </row>
    <row r="23" spans="1:6" x14ac:dyDescent="0.2">
      <c r="A23" s="60">
        <v>41455</v>
      </c>
      <c r="B23" s="11" t="s">
        <v>15</v>
      </c>
      <c r="C23" s="19" t="s">
        <v>394</v>
      </c>
      <c r="D23" s="11" t="s">
        <v>130</v>
      </c>
      <c r="E23" s="13">
        <v>6</v>
      </c>
      <c r="F23" s="11" t="s">
        <v>401</v>
      </c>
    </row>
    <row r="24" spans="1:6" x14ac:dyDescent="0.2">
      <c r="A24" s="60">
        <v>41475</v>
      </c>
      <c r="B24" s="11" t="s">
        <v>15</v>
      </c>
      <c r="C24" s="19" t="s">
        <v>16</v>
      </c>
      <c r="D24" s="90" t="s">
        <v>373</v>
      </c>
      <c r="E24" s="13">
        <v>1</v>
      </c>
      <c r="F24" s="11" t="s">
        <v>222</v>
      </c>
    </row>
    <row r="25" spans="1:6" x14ac:dyDescent="0.2">
      <c r="A25" s="60">
        <v>41475</v>
      </c>
      <c r="B25" s="11" t="s">
        <v>15</v>
      </c>
      <c r="C25" s="19" t="s">
        <v>16</v>
      </c>
      <c r="D25" s="19" t="s">
        <v>227</v>
      </c>
      <c r="E25" s="13">
        <v>2</v>
      </c>
      <c r="F25" s="11" t="s">
        <v>383</v>
      </c>
    </row>
    <row r="26" spans="1:6" x14ac:dyDescent="0.2">
      <c r="A26" s="60">
        <v>41498</v>
      </c>
      <c r="B26" s="85" t="s">
        <v>11</v>
      </c>
      <c r="C26" s="19" t="s">
        <v>51</v>
      </c>
      <c r="D26" s="11" t="s">
        <v>373</v>
      </c>
      <c r="E26" s="13">
        <v>9</v>
      </c>
      <c r="F26" s="11" t="s">
        <v>222</v>
      </c>
    </row>
    <row r="27" spans="1:6" x14ac:dyDescent="0.2">
      <c r="A27" s="60">
        <v>41501</v>
      </c>
      <c r="B27" s="85" t="s">
        <v>11</v>
      </c>
      <c r="C27" s="19" t="s">
        <v>356</v>
      </c>
      <c r="D27" s="83" t="s">
        <v>99</v>
      </c>
      <c r="E27" s="13">
        <v>33</v>
      </c>
      <c r="F27" s="11" t="s">
        <v>208</v>
      </c>
    </row>
    <row r="28" spans="1:6" x14ac:dyDescent="0.2">
      <c r="A28" s="60">
        <v>41518</v>
      </c>
      <c r="B28" s="21" t="s">
        <v>6</v>
      </c>
      <c r="C28" s="11" t="s">
        <v>7</v>
      </c>
      <c r="D28" s="11" t="s">
        <v>373</v>
      </c>
      <c r="E28" s="13">
        <v>1</v>
      </c>
      <c r="F28" s="11" t="s">
        <v>222</v>
      </c>
    </row>
    <row r="29" spans="1:6" x14ac:dyDescent="0.2">
      <c r="A29" s="60">
        <v>41518</v>
      </c>
      <c r="B29" s="21" t="s">
        <v>6</v>
      </c>
      <c r="C29" s="19" t="s">
        <v>7</v>
      </c>
      <c r="D29" s="11" t="s">
        <v>99</v>
      </c>
      <c r="E29" s="13">
        <v>1</v>
      </c>
      <c r="F29" s="11" t="s">
        <v>383</v>
      </c>
    </row>
    <row r="30" spans="1:6" x14ac:dyDescent="0.2">
      <c r="A30" s="60">
        <v>41518</v>
      </c>
      <c r="B30" s="21" t="s">
        <v>6</v>
      </c>
      <c r="C30" s="11" t="s">
        <v>7</v>
      </c>
      <c r="D30" s="11" t="s">
        <v>103</v>
      </c>
      <c r="E30" s="13">
        <v>1</v>
      </c>
      <c r="F30" s="11" t="s">
        <v>221</v>
      </c>
    </row>
    <row r="31" spans="1:6" x14ac:dyDescent="0.2">
      <c r="A31" s="60">
        <v>41518</v>
      </c>
      <c r="B31" s="21" t="s">
        <v>6</v>
      </c>
      <c r="C31" s="11" t="s">
        <v>7</v>
      </c>
      <c r="D31" s="90" t="s">
        <v>92</v>
      </c>
      <c r="E31" s="13">
        <v>1</v>
      </c>
      <c r="F31" s="11" t="s">
        <v>390</v>
      </c>
    </row>
    <row r="32" spans="1:6" x14ac:dyDescent="0.2">
      <c r="A32" s="60">
        <v>41518</v>
      </c>
      <c r="B32" s="21" t="s">
        <v>6</v>
      </c>
      <c r="C32" s="19" t="s">
        <v>7</v>
      </c>
      <c r="D32" s="11" t="s">
        <v>227</v>
      </c>
      <c r="E32" s="13">
        <v>3</v>
      </c>
      <c r="F32" s="11" t="s">
        <v>372</v>
      </c>
    </row>
    <row r="33" spans="1:6" x14ac:dyDescent="0.2">
      <c r="A33" s="60">
        <v>41518</v>
      </c>
      <c r="B33" s="21" t="s">
        <v>6</v>
      </c>
      <c r="C33" s="19" t="s">
        <v>7</v>
      </c>
      <c r="D33" s="11" t="s">
        <v>227</v>
      </c>
      <c r="E33" s="13">
        <v>2</v>
      </c>
      <c r="F33" s="11" t="s">
        <v>208</v>
      </c>
    </row>
    <row r="34" spans="1:6" x14ac:dyDescent="0.2">
      <c r="A34" s="60">
        <v>41518</v>
      </c>
      <c r="B34" s="21" t="s">
        <v>6</v>
      </c>
      <c r="C34" s="11" t="s">
        <v>7</v>
      </c>
      <c r="D34" s="11" t="s">
        <v>99</v>
      </c>
      <c r="E34" s="13">
        <v>3</v>
      </c>
      <c r="F34" s="11" t="s">
        <v>269</v>
      </c>
    </row>
    <row r="35" spans="1:6" x14ac:dyDescent="0.2">
      <c r="A35" s="60">
        <v>41519</v>
      </c>
      <c r="B35" s="21" t="s">
        <v>6</v>
      </c>
      <c r="C35" s="19" t="s">
        <v>7</v>
      </c>
      <c r="D35" s="11" t="s">
        <v>96</v>
      </c>
      <c r="E35" s="13">
        <v>2</v>
      </c>
      <c r="F35" s="11" t="s">
        <v>367</v>
      </c>
    </row>
    <row r="36" spans="1:6" x14ac:dyDescent="0.2">
      <c r="A36" s="60">
        <v>41525</v>
      </c>
      <c r="B36" s="90" t="s">
        <v>15</v>
      </c>
      <c r="C36" s="19" t="s">
        <v>7</v>
      </c>
      <c r="D36" s="11" t="s">
        <v>103</v>
      </c>
      <c r="E36" s="13">
        <v>1</v>
      </c>
      <c r="F36" s="11" t="s">
        <v>221</v>
      </c>
    </row>
    <row r="37" spans="1:6" x14ac:dyDescent="0.2">
      <c r="A37" s="60">
        <v>41525</v>
      </c>
      <c r="B37" s="90" t="s">
        <v>15</v>
      </c>
      <c r="C37" s="19" t="s">
        <v>7</v>
      </c>
      <c r="D37" s="90" t="s">
        <v>92</v>
      </c>
      <c r="E37" s="13">
        <v>3</v>
      </c>
      <c r="F37" s="11" t="s">
        <v>390</v>
      </c>
    </row>
    <row r="38" spans="1:6" x14ac:dyDescent="0.2">
      <c r="A38" s="60">
        <v>41525</v>
      </c>
      <c r="B38" s="90" t="s">
        <v>15</v>
      </c>
      <c r="C38" s="19" t="s">
        <v>7</v>
      </c>
      <c r="D38" s="11" t="s">
        <v>227</v>
      </c>
      <c r="E38" s="13">
        <v>1</v>
      </c>
      <c r="F38" s="11" t="s">
        <v>383</v>
      </c>
    </row>
    <row r="39" spans="1:6" x14ac:dyDescent="0.2">
      <c r="A39" s="60">
        <v>41525</v>
      </c>
      <c r="B39" s="90" t="s">
        <v>15</v>
      </c>
      <c r="C39" s="19" t="s">
        <v>7</v>
      </c>
      <c r="D39" s="11" t="s">
        <v>96</v>
      </c>
      <c r="E39" s="13">
        <v>2</v>
      </c>
      <c r="F39" s="11" t="s">
        <v>367</v>
      </c>
    </row>
    <row r="40" spans="1:6" x14ac:dyDescent="0.2">
      <c r="A40" s="60">
        <v>41525</v>
      </c>
      <c r="B40" s="90" t="s">
        <v>15</v>
      </c>
      <c r="C40" s="19" t="s">
        <v>7</v>
      </c>
      <c r="D40" s="11" t="s">
        <v>373</v>
      </c>
      <c r="E40" s="13">
        <v>1</v>
      </c>
      <c r="F40" s="11" t="s">
        <v>222</v>
      </c>
    </row>
    <row r="41" spans="1:6" x14ac:dyDescent="0.2">
      <c r="A41" s="60">
        <v>41532</v>
      </c>
      <c r="B41" s="85" t="s">
        <v>11</v>
      </c>
      <c r="C41" s="19" t="s">
        <v>16</v>
      </c>
      <c r="D41" s="11" t="s">
        <v>373</v>
      </c>
      <c r="E41" s="13">
        <v>8</v>
      </c>
      <c r="F41" s="11" t="s">
        <v>222</v>
      </c>
    </row>
    <row r="42" spans="1:6" x14ac:dyDescent="0.2">
      <c r="A42" s="60">
        <v>41553</v>
      </c>
      <c r="B42" s="85" t="s">
        <v>11</v>
      </c>
      <c r="C42" s="19" t="s">
        <v>7</v>
      </c>
      <c r="D42" s="11" t="s">
        <v>103</v>
      </c>
      <c r="E42" s="13">
        <v>4</v>
      </c>
      <c r="F42" s="11" t="s">
        <v>221</v>
      </c>
    </row>
    <row r="43" spans="1:6" x14ac:dyDescent="0.2">
      <c r="A43" s="60">
        <v>41553</v>
      </c>
      <c r="B43" s="85" t="s">
        <v>11</v>
      </c>
      <c r="C43" s="19" t="s">
        <v>7</v>
      </c>
      <c r="D43" s="11" t="s">
        <v>227</v>
      </c>
      <c r="E43" s="13">
        <v>8</v>
      </c>
      <c r="F43" s="11" t="s">
        <v>383</v>
      </c>
    </row>
    <row r="44" spans="1:6" x14ac:dyDescent="0.2">
      <c r="A44" s="60">
        <v>41553</v>
      </c>
      <c r="B44" s="85" t="s">
        <v>11</v>
      </c>
      <c r="C44" s="19" t="s">
        <v>7</v>
      </c>
      <c r="D44" s="11" t="s">
        <v>373</v>
      </c>
      <c r="E44" s="13">
        <v>21</v>
      </c>
      <c r="F44" s="11" t="s">
        <v>222</v>
      </c>
    </row>
    <row r="45" spans="1:6" x14ac:dyDescent="0.2">
      <c r="A45" s="60">
        <v>41553</v>
      </c>
      <c r="B45" s="85" t="s">
        <v>11</v>
      </c>
      <c r="C45" s="19" t="s">
        <v>7</v>
      </c>
      <c r="D45" s="11" t="s">
        <v>227</v>
      </c>
      <c r="E45" s="13">
        <v>26</v>
      </c>
      <c r="F45" s="11" t="s">
        <v>208</v>
      </c>
    </row>
    <row r="46" spans="1:6" x14ac:dyDescent="0.2">
      <c r="A46" s="60">
        <v>41553</v>
      </c>
      <c r="B46" s="85" t="s">
        <v>11</v>
      </c>
      <c r="C46" s="19" t="s">
        <v>7</v>
      </c>
      <c r="D46" s="11" t="s">
        <v>227</v>
      </c>
      <c r="E46" s="13">
        <v>25</v>
      </c>
      <c r="F46" s="11" t="s">
        <v>372</v>
      </c>
    </row>
    <row r="47" spans="1:6" x14ac:dyDescent="0.2">
      <c r="A47" s="94"/>
      <c r="B47" s="85"/>
      <c r="C47" s="19"/>
      <c r="D47" s="83"/>
      <c r="E47" s="13"/>
      <c r="F47" s="11"/>
    </row>
    <row r="48" spans="1:6" x14ac:dyDescent="0.2">
      <c r="A48" s="94"/>
      <c r="B48" s="85"/>
      <c r="C48" s="19"/>
      <c r="D48" s="83"/>
      <c r="E48" s="13"/>
      <c r="F48" s="11"/>
    </row>
    <row r="50" spans="1:7" x14ac:dyDescent="0.2">
      <c r="A50" s="88" t="s">
        <v>398</v>
      </c>
      <c r="B50" s="88"/>
      <c r="C50" s="89"/>
      <c r="D50" s="89"/>
      <c r="E50" s="91">
        <f>SUM(E51:E64)</f>
        <v>34</v>
      </c>
    </row>
    <row r="51" spans="1:7" x14ac:dyDescent="0.2">
      <c r="B51" s="21" t="s">
        <v>6</v>
      </c>
      <c r="C51" s="21" t="s">
        <v>13</v>
      </c>
      <c r="E51">
        <f>COUNT(E2:E7)</f>
        <v>6</v>
      </c>
    </row>
    <row r="52" spans="1:7" x14ac:dyDescent="0.2">
      <c r="B52" s="11" t="s">
        <v>15</v>
      </c>
      <c r="C52" s="21" t="s">
        <v>13</v>
      </c>
      <c r="E52">
        <v>3</v>
      </c>
    </row>
    <row r="53" spans="1:7" x14ac:dyDescent="0.2">
      <c r="B53" s="11" t="s">
        <v>6</v>
      </c>
      <c r="C53" s="19" t="s">
        <v>48</v>
      </c>
      <c r="E53">
        <f>COUNT(E22)</f>
        <v>1</v>
      </c>
      <c r="G53" t="s">
        <v>402</v>
      </c>
    </row>
    <row r="54" spans="1:7" x14ac:dyDescent="0.2">
      <c r="B54" s="11" t="s">
        <v>15</v>
      </c>
      <c r="C54" s="19" t="s">
        <v>48</v>
      </c>
      <c r="E54">
        <f>COUNT(E12)</f>
        <v>1</v>
      </c>
      <c r="G54" t="s">
        <v>403</v>
      </c>
    </row>
    <row r="55" spans="1:7" x14ac:dyDescent="0.2">
      <c r="B55" s="11" t="s">
        <v>6</v>
      </c>
      <c r="C55" s="19" t="s">
        <v>16</v>
      </c>
      <c r="E55">
        <f>COUNT(E18:E20)</f>
        <v>3</v>
      </c>
      <c r="G55" t="s">
        <v>404</v>
      </c>
    </row>
    <row r="56" spans="1:7" x14ac:dyDescent="0.2">
      <c r="B56" s="11" t="s">
        <v>6</v>
      </c>
      <c r="C56" s="19" t="s">
        <v>51</v>
      </c>
      <c r="E56">
        <f>COUNT(E13:E17)</f>
        <v>5</v>
      </c>
      <c r="G56" t="s">
        <v>405</v>
      </c>
    </row>
    <row r="57" spans="1:7" x14ac:dyDescent="0.2">
      <c r="B57" s="11" t="s">
        <v>15</v>
      </c>
      <c r="C57" s="19" t="s">
        <v>16</v>
      </c>
      <c r="E57">
        <f>COUNT(E24:E25)</f>
        <v>2</v>
      </c>
    </row>
    <row r="58" spans="1:7" x14ac:dyDescent="0.2">
      <c r="B58" s="21" t="s">
        <v>6</v>
      </c>
      <c r="C58" s="11" t="s">
        <v>7</v>
      </c>
      <c r="E58">
        <f>COUNT(E28:E35)</f>
        <v>8</v>
      </c>
    </row>
    <row r="59" spans="1:7" x14ac:dyDescent="0.2">
      <c r="B59" s="11" t="s">
        <v>15</v>
      </c>
      <c r="C59" s="19" t="s">
        <v>7</v>
      </c>
      <c r="E59">
        <f>COUNT(E36:E40)</f>
        <v>5</v>
      </c>
    </row>
    <row r="60" spans="1:7" x14ac:dyDescent="0.2">
      <c r="B60" s="85"/>
      <c r="C60" s="19"/>
    </row>
    <row r="61" spans="1:7" x14ac:dyDescent="0.2">
      <c r="B61" s="88" t="s">
        <v>400</v>
      </c>
      <c r="C61" s="95"/>
    </row>
    <row r="62" spans="1:7" x14ac:dyDescent="0.2">
      <c r="B62" s="21"/>
      <c r="C62" s="21"/>
    </row>
    <row r="63" spans="1:7" x14ac:dyDescent="0.2">
      <c r="B63" s="21"/>
      <c r="C63" s="21"/>
    </row>
    <row r="64" spans="1:7" x14ac:dyDescent="0.2">
      <c r="B64" s="11"/>
      <c r="C64" s="19"/>
      <c r="D64" s="11"/>
    </row>
    <row r="65" spans="2:2" x14ac:dyDescent="0.2">
      <c r="B65" s="23"/>
    </row>
  </sheetData>
  <pageMargins left="0.70866141732283472" right="0.70866141732283472" top="1.1417322834645669" bottom="0.74803149606299213" header="0.31496062992125984" footer="0.31496062992125984"/>
  <pageSetup paperSize="9" scale="54" orientation="portrait" horizontalDpi="4294967293" verticalDpi="0" r:id="rId1"/>
  <headerFooter>
    <oddHeader>&amp;CCie d' Arc de ROYE
Résultats 2012-2013
CHAMPIONNATS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2</vt:i4>
      </vt:variant>
    </vt:vector>
  </HeadingPairs>
  <TitlesOfParts>
    <vt:vector size="24" baseType="lpstr">
      <vt:lpstr>Résultats 2020</vt:lpstr>
      <vt:lpstr>Résultats 2019</vt:lpstr>
      <vt:lpstr>Résultats 2018</vt:lpstr>
      <vt:lpstr>Résultats 2017</vt:lpstr>
      <vt:lpstr>Résultats 2016</vt:lpstr>
      <vt:lpstr>Résultats 2015</vt:lpstr>
      <vt:lpstr>JANY</vt:lpstr>
      <vt:lpstr>Résultats 2014</vt:lpstr>
      <vt:lpstr>Résultats 2013</vt:lpstr>
      <vt:lpstr>Résultats 2012</vt:lpstr>
      <vt:lpstr>Résultats 2011</vt:lpstr>
      <vt:lpstr>Résultats 2010</vt:lpstr>
      <vt:lpstr>Résultats 2009</vt:lpstr>
      <vt:lpstr>Résultats 2008</vt:lpstr>
      <vt:lpstr>Résultats 2007</vt:lpstr>
      <vt:lpstr>Résultats 2006</vt:lpstr>
      <vt:lpstr>Résultats 2005</vt:lpstr>
      <vt:lpstr>Résultats 2004</vt:lpstr>
      <vt:lpstr>Résultats 2003</vt:lpstr>
      <vt:lpstr>Résultats 2002</vt:lpstr>
      <vt:lpstr>Résultats 2001</vt:lpstr>
      <vt:lpstr>Résultats 1987 à 2001</vt:lpstr>
      <vt:lpstr>'Résultats 1987 à 2001'!Impression_des_titres</vt:lpstr>
      <vt:lpstr>'Résultats 1987 à 2001'!Zone_d_impression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Clére</dc:creator>
  <cp:lastModifiedBy>Jany</cp:lastModifiedBy>
  <cp:lastPrinted>2019-11-04T17:00:14Z</cp:lastPrinted>
  <dcterms:created xsi:type="dcterms:W3CDTF">2010-01-11T13:57:23Z</dcterms:created>
  <dcterms:modified xsi:type="dcterms:W3CDTF">2019-11-09T15:22:31Z</dcterms:modified>
</cp:coreProperties>
</file>